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4030" windowHeight="5055" activeTab="4"/>
  </bookViews>
  <sheets>
    <sheet name="CAŁKOWITE DOCHODY" sheetId="1" r:id="rId1"/>
    <sheet name="SYTUACJA FINANSOWA" sheetId="2" r:id="rId2"/>
    <sheet name="KAPITAŁY" sheetId="3" r:id="rId3"/>
    <sheet name="PRZEPŁYWY" sheetId="4" r:id="rId4"/>
    <sheet name="DANE OPERACYJNE" sheetId="5" r:id="rId5"/>
  </sheets>
  <definedNames/>
  <calcPr fullCalcOnLoad="1"/>
</workbook>
</file>

<file path=xl/sharedStrings.xml><?xml version="1.0" encoding="utf-8"?>
<sst xmlns="http://schemas.openxmlformats.org/spreadsheetml/2006/main" count="272" uniqueCount="207">
  <si>
    <t>6.2</t>
  </si>
  <si>
    <t>6.1</t>
  </si>
  <si>
    <t>5.1</t>
  </si>
  <si>
    <t>5.2</t>
  </si>
  <si>
    <t>5.3</t>
  </si>
  <si>
    <t>5.4</t>
  </si>
  <si>
    <t>7.1</t>
  </si>
  <si>
    <t>7.2</t>
  </si>
  <si>
    <t>8.1</t>
  </si>
  <si>
    <t>19.1</t>
  </si>
  <si>
    <t>19.2</t>
  </si>
  <si>
    <t>8.2</t>
  </si>
  <si>
    <t>18.1</t>
  </si>
  <si>
    <t>18.2</t>
  </si>
  <si>
    <t xml:space="preserve">1Q 2014 </t>
  </si>
  <si>
    <t xml:space="preserve">1Q 2013 </t>
  </si>
  <si>
    <t>Continuing operations</t>
  </si>
  <si>
    <t>Sales revenue</t>
  </si>
  <si>
    <t>Revenue from sales of goods and materials</t>
  </si>
  <si>
    <t>Other operating revenue</t>
  </si>
  <si>
    <t>Total operating revenue</t>
  </si>
  <si>
    <t>Depreciation/amortisation and impairment losses</t>
  </si>
  <si>
    <t>Consumption of raw materials and supplies</t>
  </si>
  <si>
    <t>External services</t>
  </si>
  <si>
    <t>Taxes and charges</t>
  </si>
  <si>
    <t>Employee benefits</t>
  </si>
  <si>
    <t>Other expenses by kind</t>
  </si>
  <si>
    <t>Cost of merchandise and raw materials sold</t>
  </si>
  <si>
    <t>Other operating expenses</t>
  </si>
  <si>
    <t>Total operating expenses</t>
  </si>
  <si>
    <t>Profit on operating activities</t>
  </si>
  <si>
    <t>Financial revenue</t>
  </si>
  <si>
    <t>Financial expenses</t>
  </si>
  <si>
    <t>Share in the profit of equity accounted associates</t>
  </si>
  <si>
    <t>Profit on sales of shares in an associate</t>
  </si>
  <si>
    <t>Profit before tax</t>
  </si>
  <si>
    <t>Income tax expense</t>
  </si>
  <si>
    <t>Net profit on continuing operations</t>
  </si>
  <si>
    <t>Discontinued operations</t>
  </si>
  <si>
    <t>Net profit/(loss) on discontinued operations</t>
  </si>
  <si>
    <t>NET PROFIT</t>
  </si>
  <si>
    <t>Net profit/(loss) attributable to:</t>
  </si>
  <si>
    <t>Shareholders of the parent company</t>
  </si>
  <si>
    <t>Non-controlling interest</t>
  </si>
  <si>
    <t>Earnings per share</t>
  </si>
  <si>
    <t>(PLN per share)</t>
  </si>
  <si>
    <t>Continuing operations (ordinary):</t>
  </si>
  <si>
    <t>Continuing operations (diluted):</t>
  </si>
  <si>
    <t>1.3</t>
  </si>
  <si>
    <t>1.27</t>
  </si>
  <si>
    <t>0.09</t>
  </si>
  <si>
    <t>Note</t>
  </si>
  <si>
    <t>for the 3 months period ended 31/03/2014 (unaudited)</t>
  </si>
  <si>
    <t>PLN thousand</t>
  </si>
  <si>
    <t>for the 3 months period ended 31/03/2013 (unaudited)</t>
  </si>
  <si>
    <t>QUARTERLY CONSOLIDATED STATEMENT OF COMPREHENSIVE INCOME</t>
  </si>
  <si>
    <t xml:space="preserve">FROM 1 JANUARY 2014 TO 31 MARCH 2014 </t>
  </si>
  <si>
    <t>FROM 1 JANUARY 2014 TO 31 MARCH 2014 (cont'd.)</t>
  </si>
  <si>
    <t>Other comprehensive income</t>
  </si>
  <si>
    <t>Other comprehensive income to be reclassified to profit or loss in subsequent periods</t>
  </si>
  <si>
    <t>The effective portion of changes in fair value of cash-flow hedging instruments</t>
  </si>
  <si>
    <t>Income tax on other comprehensive income</t>
  </si>
  <si>
    <t>Items not to be reclassified to profit or loss in subsequent periods</t>
  </si>
  <si>
    <t>Actuarial gains/(losses) on employee benefits after employment period</t>
  </si>
  <si>
    <t>TOTAL COMPREHENSIVE INCOME</t>
  </si>
  <si>
    <t>QUARTERLY CONSOLIDATED STATEMENT OF FINANCIAL POSITION</t>
  </si>
  <si>
    <t>PREPARED AS AT 31 MARCH 2014</t>
  </si>
  <si>
    <t>As at 31/03/2014 (unaudited)</t>
  </si>
  <si>
    <t>As at 31/12/2013 (audited)</t>
  </si>
  <si>
    <t>ASSETS</t>
  </si>
  <si>
    <t>Non-current assets</t>
  </si>
  <si>
    <t>Property, plant and equipment</t>
  </si>
  <si>
    <t>Intangible assets</t>
  </si>
  <si>
    <t>Goodwill</t>
  </si>
  <si>
    <t>Investment property</t>
  </si>
  <si>
    <t>Investments accounted for under the equity method</t>
  </si>
  <si>
    <t>Other long-term financial assets</t>
  </si>
  <si>
    <t>Other long-term non-financial assets</t>
  </si>
  <si>
    <t>Deferred tax assets</t>
  </si>
  <si>
    <t>Total non-current assets</t>
  </si>
  <si>
    <t>Current assets</t>
  </si>
  <si>
    <t>Trade and other receivables</t>
  </si>
  <si>
    <t>Income tax recivables</t>
  </si>
  <si>
    <t>Other short-term financial assets</t>
  </si>
  <si>
    <t>Other short-term non-financial assets</t>
  </si>
  <si>
    <t>Cash and cash equivalents</t>
  </si>
  <si>
    <t>Non-current assets classified as held for sale</t>
  </si>
  <si>
    <t>Total current assets</t>
  </si>
  <si>
    <t>Total assets</t>
  </si>
  <si>
    <t>PREPARED AS AT 31 MARCH 2014 (cont'd.)</t>
  </si>
  <si>
    <t>EQUITY AND LIABILITIES</t>
  </si>
  <si>
    <t>Equity</t>
  </si>
  <si>
    <t>Share capital</t>
  </si>
  <si>
    <t>Share premium</t>
  </si>
  <si>
    <t>Other items of equity</t>
  </si>
  <si>
    <t>Retained earnings</t>
  </si>
  <si>
    <t>Equity attributable to the shareholders of the parent company</t>
  </si>
  <si>
    <t>Equity attributable to non-controlling interest</t>
  </si>
  <si>
    <t>Total equity</t>
  </si>
  <si>
    <t>Non-current liabilities</t>
  </si>
  <si>
    <t>Long-term bank loans and credit facilities</t>
  </si>
  <si>
    <t>Long-term finance lease liabilities and leases with purchase option</t>
  </si>
  <si>
    <t>Long-term trade and other liabilities</t>
  </si>
  <si>
    <t>Long-term provisions for employee benefits</t>
  </si>
  <si>
    <t>Other long-term provisions</t>
  </si>
  <si>
    <t>Other long-term financial liabilities</t>
  </si>
  <si>
    <t>Deferred tax provision</t>
  </si>
  <si>
    <t>Current liabilities</t>
  </si>
  <si>
    <t>Short-term bank loans and credit facilities</t>
  </si>
  <si>
    <t>Short-term finance lease liabilities and leases with purchase option</t>
  </si>
  <si>
    <t>Short-term trade and other liabilities</t>
  </si>
  <si>
    <t>Short-term provisions for employee benefits</t>
  </si>
  <si>
    <t>Other short-term provisions</t>
  </si>
  <si>
    <t>Other short-term financial liabilities</t>
  </si>
  <si>
    <t>Deferred tax liability</t>
  </si>
  <si>
    <t>Liabilities directly related to non-current assets classified as held for sale</t>
  </si>
  <si>
    <t>Total current liabilities</t>
  </si>
  <si>
    <t>Total liabilities</t>
  </si>
  <si>
    <t>Total equity and liabilities</t>
  </si>
  <si>
    <t>QUARTERLY STATEMENT OF CHANGES IN CONSOLIDATED EQUITY FOR THE FINANCIAL PERIOD ENDED 31 MARCH 2014</t>
  </si>
  <si>
    <t>Actuarial gain/loss on employee benefits after employment period</t>
  </si>
  <si>
    <t>Changes in fair value of cash-flow hedging instruments</t>
  </si>
  <si>
    <t>Retained earnings/(uncovered loss)</t>
  </si>
  <si>
    <t>Attributable to non-controlling interest</t>
  </si>
  <si>
    <t>Total</t>
  </si>
  <si>
    <t>Net result for the financial year</t>
  </si>
  <si>
    <t>Other net comprehensive income for the period</t>
  </si>
  <si>
    <t>Total comprehensive income</t>
  </si>
  <si>
    <t>Issuance of shares</t>
  </si>
  <si>
    <t>Other changes in equity</t>
  </si>
  <si>
    <t>Balance as at 31/03/2013  (unaudited)</t>
  </si>
  <si>
    <t>Balance as at 1/01/2013  (audited)</t>
  </si>
  <si>
    <t>Balance as at 1/01/2014 (audited)</t>
  </si>
  <si>
    <t>Balance as at 31/03/2014  (unaudited)</t>
  </si>
  <si>
    <t>Share based payment provision</t>
  </si>
  <si>
    <t>Attributable to shareholders of the Parent company</t>
  </si>
  <si>
    <t>QUARTERLY CONSOLIDATED STATEMENT OF CASH FLOWS</t>
  </si>
  <si>
    <t>FOR THE PERIOD FROM 1 JANUARY 2014 TO 31 MARCH 2014 [INDIRECT METHOD]</t>
  </si>
  <si>
    <t>Cash flows from operating activities</t>
  </si>
  <si>
    <t>Gross profit/(loss) for the financial year</t>
  </si>
  <si>
    <t>Adjustments:</t>
  </si>
  <si>
    <t>Depreciation and amortisation of non-current assets</t>
  </si>
  <si>
    <t>Impairment of assets</t>
  </si>
  <si>
    <t>(Gain) / Loss on disposal of property, plant and equipment and intangible assets</t>
  </si>
  <si>
    <t>(Profit)/loss on investing activities</t>
  </si>
  <si>
    <t>Exchange (gains)/losses</t>
  </si>
  <si>
    <t>(Gains)/losses on interest, dividend</t>
  </si>
  <si>
    <t>Share in the (profit)/loss of equity accounted associates</t>
  </si>
  <si>
    <t>Other adjustments</t>
  </si>
  <si>
    <t>Changes in working capital:</t>
  </si>
  <si>
    <t>(Increase) / decrease in trade and other receivables</t>
  </si>
  <si>
    <t>(Increase) /decrease in inventory</t>
  </si>
  <si>
    <t>(Increase) / decrease in other assets</t>
  </si>
  <si>
    <t>(Increase) /decrease in trade and other liabilities</t>
  </si>
  <si>
    <t>Increase/ (decrease) in other liabilities</t>
  </si>
  <si>
    <t>Increase/ (decrease) in provisions</t>
  </si>
  <si>
    <t>Interest received / (paid)</t>
  </si>
  <si>
    <t>Income taxes received/ (paid)</t>
  </si>
  <si>
    <t>Net cash provided by operating activities</t>
  </si>
  <si>
    <t>FOR THE PERIOD FROM 1 JANUARY 2014 TO 31 MARCH 2014 [INDIRECT METHOD] (cont'd.)</t>
  </si>
  <si>
    <t>Cash flows from investing activities</t>
  </si>
  <si>
    <t>Acquisition of property, plan and equipment and intangible assets</t>
  </si>
  <si>
    <t>Proceeds from sale of property, plant and equipment and intangible assets</t>
  </si>
  <si>
    <t>Acquisition of subsidiaries, associates and joint venture</t>
  </si>
  <si>
    <t>Proceeds from the sale of subsidiaries, associates and joint venture</t>
  </si>
  <si>
    <t>Acquisition of other financial assets</t>
  </si>
  <si>
    <t>Acquisition of subsidiary, net of acquired cash</t>
  </si>
  <si>
    <t>Proceeds from sale of other financial assets</t>
  </si>
  <si>
    <t>Interest received</t>
  </si>
  <si>
    <t>Dividend received</t>
  </si>
  <si>
    <t>Proceeds from loans granted</t>
  </si>
  <si>
    <t>Repayment of loans granted</t>
  </si>
  <si>
    <r>
      <t xml:space="preserve">Other proceeds /(acquisitions) on investing activities </t>
    </r>
    <r>
      <rPr>
        <vertAlign val="superscript"/>
        <sz val="9.9"/>
        <color indexed="8"/>
        <rFont val="Arial"/>
        <family val="2"/>
      </rPr>
      <t>(1)</t>
    </r>
  </si>
  <si>
    <t>Net cash (used in) / provided by investing activities</t>
  </si>
  <si>
    <t>Cash flows from financing activities</t>
  </si>
  <si>
    <t>Proceeds from issuance of shares</t>
  </si>
  <si>
    <t>Payments of liabilities under finance lease</t>
  </si>
  <si>
    <t>Payments of interest under lease agreement</t>
  </si>
  <si>
    <t>Proceeds from credit facilities/loans received</t>
  </si>
  <si>
    <t>Repayments of credit facilities/loans received</t>
  </si>
  <si>
    <t>Repayments of interest on credit facilities/ loans received</t>
  </si>
  <si>
    <t>Outflow/ Repayment of bank overdrafts</t>
  </si>
  <si>
    <t>Grants received</t>
  </si>
  <si>
    <t>Other inflows/(outflows) from financing activities</t>
  </si>
  <si>
    <t>Net cash used in financing activities</t>
  </si>
  <si>
    <t>Net increase/(decrease) in cash and cash equivalents</t>
  </si>
  <si>
    <t>Opening balance of cash and cash equivalents</t>
  </si>
  <si>
    <t>Closing balance of cash and cash equivalents</t>
  </si>
  <si>
    <r>
      <rPr>
        <vertAlign val="superscript"/>
        <sz val="9"/>
        <rFont val="Arial"/>
        <family val="2"/>
      </rPr>
      <t>(1)</t>
    </r>
    <r>
      <rPr>
        <sz val="9"/>
        <rFont val="Arial"/>
        <family val="2"/>
      </rPr>
      <t xml:space="preserve"> Other proceeds / (acquisitions) in investing activities represent mainly decrease of short term deposits over 3 months classified as short term financial assets of PLN 94.081 thousand and increase of EGP receivables representing cash contributions for allocation of employee shares of PLN 18.911 thousand. The above line items were disclosed in note 15. </t>
    </r>
  </si>
  <si>
    <t>FREIGHT TURNOVER</t>
  </si>
  <si>
    <t>mio. tkm</t>
  </si>
  <si>
    <t>FREIGHT VOLUME</t>
  </si>
  <si>
    <t>Solid fuels</t>
  </si>
  <si>
    <t>Aggregates and construction materials</t>
  </si>
  <si>
    <t>Metals and Ores</t>
  </si>
  <si>
    <t>Chemicals</t>
  </si>
  <si>
    <t>Liquid fuels</t>
  </si>
  <si>
    <t>Timber and agro-food articles</t>
  </si>
  <si>
    <t>Intermodal units</t>
  </si>
  <si>
    <t>Other</t>
  </si>
  <si>
    <r>
      <t xml:space="preserve">of which coal </t>
    </r>
    <r>
      <rPr>
        <b/>
        <i/>
        <sz val="8"/>
        <color indexed="56"/>
        <rFont val="Arial"/>
        <family val="2"/>
      </rPr>
      <t xml:space="preserve"> </t>
    </r>
  </si>
  <si>
    <r>
      <t xml:space="preserve">Total </t>
    </r>
    <r>
      <rPr>
        <b/>
        <sz val="8"/>
        <color indexed="56"/>
        <rFont val="Arial"/>
        <family val="2"/>
      </rPr>
      <t xml:space="preserve"> </t>
    </r>
  </si>
  <si>
    <t xml:space="preserve">ths of tonnes </t>
  </si>
  <si>
    <t>Profit/(loss) on sales of an associate</t>
  </si>
  <si>
    <t>Effects of exchange differences on the balance of cash denominated in foreign currency</t>
  </si>
  <si>
    <t>Inventory</t>
  </si>
  <si>
    <t>Total comprehensive income attributable to:</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</si>
</sst>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_(* \(#,##0\);_(* &quot;-&quot;_);_(@_)"/>
    <numFmt numFmtId="165" formatCode="_(* #,##0.0_);_(* \(#,##0.0\);_(* &quot;-&quot;_);_(@_)"/>
    <numFmt numFmtId="166" formatCode="#,##0;\(#,##0\);\-"/>
    <numFmt numFmtId="167" formatCode="_(* #,##0_);_(* \(#,##0\);_(* &quot;-&quot;??_);_(@_)"/>
    <numFmt numFmtId="168" formatCode="_(* #,##0.00_);_(* \(#,##0.00\);_(* &quot;-&quot;_);_(@_)"/>
    <numFmt numFmtId="169" formatCode="#,##0.0"/>
  </numFmts>
  <fonts count="74">
    <font>
      <sz val="11"/>
      <color theme="1"/>
      <name val="Calibri"/>
      <family val="2"/>
    </font>
    <font>
      <sz val="11"/>
      <color indexed="8"/>
      <name val="Calibri"/>
      <family val="2"/>
    </font>
    <font>
      <sz val="10"/>
      <name val="Arial"/>
      <family val="2"/>
    </font>
    <font>
      <sz val="8"/>
      <name val="Arial"/>
      <family val="2"/>
    </font>
    <font>
      <b/>
      <sz val="8"/>
      <name val="Arial"/>
      <family val="2"/>
    </font>
    <font>
      <b/>
      <sz val="8"/>
      <color indexed="56"/>
      <name val="Arial"/>
      <family val="2"/>
    </font>
    <font>
      <sz val="9"/>
      <name val="Arial"/>
      <family val="2"/>
    </font>
    <font>
      <b/>
      <sz val="9"/>
      <name val="Arial"/>
      <family val="2"/>
    </font>
    <font>
      <b/>
      <i/>
      <sz val="9"/>
      <name val="Arial"/>
      <family val="2"/>
    </font>
    <font>
      <sz val="9"/>
      <name val="Times New Roman"/>
      <family val="1"/>
    </font>
    <font>
      <vertAlign val="superscript"/>
      <sz val="9.9"/>
      <color indexed="8"/>
      <name val="Arial"/>
      <family val="2"/>
    </font>
    <font>
      <b/>
      <sz val="9"/>
      <name val="Times New Roman"/>
      <family val="1"/>
    </font>
    <font>
      <vertAlign val="superscript"/>
      <sz val="9"/>
      <name val="Arial"/>
      <family val="2"/>
    </font>
    <font>
      <b/>
      <i/>
      <sz val="8"/>
      <color indexed="56"/>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0"/>
      <color indexed="8"/>
      <name val="Arial"/>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8"/>
      <color indexed="9"/>
      <name val="Arial"/>
      <family val="2"/>
    </font>
    <font>
      <b/>
      <sz val="8"/>
      <color indexed="9"/>
      <name val="Arial"/>
      <family val="2"/>
    </font>
    <font>
      <sz val="8"/>
      <color indexed="8"/>
      <name val="Arial"/>
      <family val="2"/>
    </font>
    <font>
      <b/>
      <sz val="8"/>
      <color indexed="8"/>
      <name val="Arial"/>
      <family val="2"/>
    </font>
    <font>
      <b/>
      <sz val="9"/>
      <color indexed="62"/>
      <name val="Arial"/>
      <family val="2"/>
    </font>
    <font>
      <sz val="9"/>
      <color indexed="8"/>
      <name val="Arial"/>
      <family val="2"/>
    </font>
    <font>
      <b/>
      <sz val="9"/>
      <color indexed="9"/>
      <name val="Arial"/>
      <family val="2"/>
    </font>
    <font>
      <sz val="9"/>
      <color indexed="9"/>
      <name val="Arial"/>
      <family val="2"/>
    </font>
    <font>
      <b/>
      <sz val="9"/>
      <color indexed="56"/>
      <name val="Arial"/>
      <family val="2"/>
    </font>
    <font>
      <b/>
      <sz val="9"/>
      <color indexed="8"/>
      <name val="Arial"/>
      <family val="2"/>
    </font>
    <font>
      <sz val="9"/>
      <color indexed="10"/>
      <name val="Arial"/>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0"/>
      <color theme="1"/>
      <name val="Arial"/>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8"/>
      <color rgb="FFFFFFFF"/>
      <name val="Arial"/>
      <family val="2"/>
    </font>
    <font>
      <b/>
      <sz val="8"/>
      <color rgb="FFFFFFFF"/>
      <name val="Arial"/>
      <family val="2"/>
    </font>
    <font>
      <sz val="8"/>
      <color rgb="FF000000"/>
      <name val="Arial"/>
      <family val="2"/>
    </font>
    <font>
      <b/>
      <sz val="8"/>
      <color rgb="FF000000"/>
      <name val="Arial"/>
      <family val="2"/>
    </font>
    <font>
      <b/>
      <sz val="9"/>
      <color theme="4"/>
      <name val="Arial"/>
      <family val="2"/>
    </font>
    <font>
      <sz val="9"/>
      <color theme="1"/>
      <name val="Arial"/>
      <family val="2"/>
    </font>
    <font>
      <b/>
      <sz val="8"/>
      <color theme="0"/>
      <name val="Arial"/>
      <family val="2"/>
    </font>
    <font>
      <b/>
      <sz val="8"/>
      <color rgb="FF1F497D"/>
      <name val="Arial"/>
      <family val="2"/>
    </font>
    <font>
      <b/>
      <sz val="9"/>
      <color rgb="FFFFFFFF"/>
      <name val="Arial"/>
      <family val="2"/>
    </font>
    <font>
      <sz val="9"/>
      <color rgb="FFFFFFFF"/>
      <name val="Arial"/>
      <family val="2"/>
    </font>
    <font>
      <sz val="9"/>
      <color rgb="FF000000"/>
      <name val="Arial"/>
      <family val="2"/>
    </font>
    <font>
      <b/>
      <sz val="9"/>
      <color rgb="FF1F497D"/>
      <name val="Arial"/>
      <family val="2"/>
    </font>
    <font>
      <b/>
      <sz val="9"/>
      <color theme="1"/>
      <name val="Arial"/>
      <family val="2"/>
    </font>
    <font>
      <b/>
      <sz val="9"/>
      <color theme="0"/>
      <name val="Arial"/>
      <family val="2"/>
    </font>
    <font>
      <sz val="9"/>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65"/>
        <bgColor indexed="64"/>
      </patternFill>
    </fill>
    <fill>
      <patternFill patternType="solid">
        <fgColor theme="3" tint="0.39998000860214233"/>
        <bgColor indexed="64"/>
      </patternFill>
    </fill>
    <fill>
      <patternFill patternType="solid">
        <fgColor theme="0"/>
        <bgColor indexed="64"/>
      </patternFill>
    </fill>
    <fill>
      <patternFill patternType="solid">
        <fgColor rgb="FFFFFFFF"/>
        <bgColor indexed="64"/>
      </patternFill>
    </fill>
    <fill>
      <patternFill patternType="solid">
        <fgColor rgb="FF538ED5"/>
        <bgColor indexed="64"/>
      </patternFill>
    </fill>
    <fill>
      <patternFill patternType="solid">
        <fgColor theme="3" tint="0.39998000860214233"/>
        <bgColor indexed="64"/>
      </patternFill>
    </fill>
    <fill>
      <patternFill patternType="solid">
        <fgColor theme="0"/>
        <bgColor indexed="64"/>
      </patternFill>
    </fill>
    <fill>
      <patternFill patternType="solid">
        <fgColor rgb="FF538DD5"/>
        <bgColor indexed="64"/>
      </patternFill>
    </fill>
    <fill>
      <patternFill patternType="solid">
        <fgColor rgb="FFFFFFFF"/>
        <bgColor indexed="64"/>
      </patternFill>
    </fill>
    <fill>
      <patternFill patternType="solid">
        <fgColor theme="0"/>
        <bgColor indexed="64"/>
      </patternFill>
    </fill>
    <fill>
      <patternFill patternType="solid">
        <fgColor rgb="FFFFFFFF"/>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rgb="FFFFFFFF"/>
      </left>
      <right/>
      <top style="medium">
        <color rgb="FFFFFFFF"/>
      </top>
      <bottom/>
    </border>
    <border>
      <left/>
      <right/>
      <top style="medium">
        <color rgb="FFFFFFFF"/>
      </top>
      <bottom style="medium">
        <color rgb="FFFFFFFF"/>
      </bottom>
    </border>
    <border>
      <left style="medium">
        <color rgb="FFFFFFFF"/>
      </left>
      <right/>
      <top/>
      <bottom style="medium">
        <color rgb="FFFFFFFF"/>
      </bottom>
    </border>
    <border>
      <left/>
      <right/>
      <top/>
      <bottom style="medium"/>
    </border>
    <border>
      <left/>
      <right/>
      <top style="thin"/>
      <bottom style="medium"/>
    </border>
    <border>
      <left/>
      <right/>
      <top/>
      <bottom style="thick"/>
    </border>
    <border>
      <left/>
      <right/>
      <top/>
      <bottom style="thin"/>
    </border>
    <border>
      <left/>
      <right/>
      <top style="medium">
        <color rgb="FFFFFFFF"/>
      </top>
      <bottom/>
    </border>
    <border>
      <left/>
      <right/>
      <top/>
      <bottom style="medium">
        <color rgb="FFFFFFFF"/>
      </bottom>
    </border>
    <border>
      <left/>
      <right/>
      <top/>
      <bottom style="thin">
        <color theme="0"/>
      </bottom>
    </border>
    <border>
      <left/>
      <right/>
      <top style="thin"/>
      <bottom style="thin"/>
    </border>
    <border>
      <left/>
      <right/>
      <top/>
      <bottom style="thin">
        <color rgb="FFFFFFFF"/>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0" borderId="3" applyNumberFormat="0" applyFill="0" applyAlignment="0" applyProtection="0"/>
    <xf numFmtId="0" fontId="47" fillId="29" borderId="4" applyNumberFormat="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52" fillId="0" borderId="0">
      <alignment/>
      <protection/>
    </xf>
    <xf numFmtId="0" fontId="53" fillId="27" borderId="1" applyNumberFormat="0" applyAlignment="0" applyProtection="0"/>
    <xf numFmtId="9" fontId="0" fillId="0" borderId="0" applyFont="0" applyFill="0" applyBorder="0" applyAlignment="0" applyProtection="0"/>
    <xf numFmtId="0" fontId="54" fillId="0" borderId="8"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2" borderId="0" applyNumberFormat="0" applyBorder="0" applyAlignment="0" applyProtection="0"/>
  </cellStyleXfs>
  <cellXfs count="243">
    <xf numFmtId="0" fontId="0" fillId="0" borderId="0" xfId="0" applyFont="1" applyAlignment="1">
      <alignment/>
    </xf>
    <xf numFmtId="0" fontId="0" fillId="33" borderId="0" xfId="0" applyFill="1" applyBorder="1" applyAlignment="1">
      <alignment/>
    </xf>
    <xf numFmtId="0" fontId="59" fillId="34" borderId="10" xfId="52" applyFont="1" applyFill="1" applyBorder="1" applyAlignment="1">
      <alignment vertical="center" wrapText="1"/>
      <protection/>
    </xf>
    <xf numFmtId="0" fontId="60" fillId="34" borderId="11" xfId="53" applyFont="1" applyFill="1" applyBorder="1" applyAlignment="1">
      <alignment horizontal="right" vertical="center" wrapText="1"/>
      <protection/>
    </xf>
    <xf numFmtId="0" fontId="59" fillId="34" borderId="12" xfId="52" applyFont="1" applyFill="1" applyBorder="1" applyAlignment="1">
      <alignment vertical="center" wrapText="1"/>
      <protection/>
    </xf>
    <xf numFmtId="164" fontId="61" fillId="33" borderId="13" xfId="52" applyNumberFormat="1" applyFont="1" applyFill="1" applyBorder="1" applyAlignment="1">
      <alignment horizontal="right" vertical="center" wrapText="1"/>
      <protection/>
    </xf>
    <xf numFmtId="164" fontId="61" fillId="35" borderId="0" xfId="52" applyNumberFormat="1" applyFont="1" applyFill="1" applyBorder="1" applyAlignment="1">
      <alignment horizontal="right" vertical="center" wrapText="1"/>
      <protection/>
    </xf>
    <xf numFmtId="164" fontId="61" fillId="35" borderId="13" xfId="52" applyNumberFormat="1" applyFont="1" applyFill="1" applyBorder="1" applyAlignment="1">
      <alignment horizontal="right" vertical="center" wrapText="1"/>
      <protection/>
    </xf>
    <xf numFmtId="164" fontId="62" fillId="35" borderId="0" xfId="52" applyNumberFormat="1" applyFont="1" applyFill="1" applyBorder="1" applyAlignment="1">
      <alignment horizontal="right" vertical="center" wrapText="1"/>
      <protection/>
    </xf>
    <xf numFmtId="164" fontId="62" fillId="35" borderId="13" xfId="52" applyNumberFormat="1" applyFont="1" applyFill="1" applyBorder="1" applyAlignment="1">
      <alignment horizontal="right" vertical="center" wrapText="1"/>
      <protection/>
    </xf>
    <xf numFmtId="164" fontId="61" fillId="35" borderId="14" xfId="52" applyNumberFormat="1" applyFont="1" applyFill="1" applyBorder="1" applyAlignment="1">
      <alignment horizontal="right" vertical="center" wrapText="1"/>
      <protection/>
    </xf>
    <xf numFmtId="164" fontId="62" fillId="36" borderId="0" xfId="52" applyNumberFormat="1" applyFont="1" applyFill="1" applyBorder="1" applyAlignment="1">
      <alignment horizontal="right" vertical="center" wrapText="1"/>
      <protection/>
    </xf>
    <xf numFmtId="164" fontId="62" fillId="35" borderId="15" xfId="52" applyNumberFormat="1" applyFont="1" applyFill="1" applyBorder="1" applyAlignment="1">
      <alignment horizontal="right" vertical="center" wrapText="1"/>
      <protection/>
    </xf>
    <xf numFmtId="164" fontId="3" fillId="35" borderId="0" xfId="53" applyNumberFormat="1" applyFont="1" applyFill="1" applyBorder="1" applyAlignment="1">
      <alignment horizontal="right" vertical="center" wrapText="1"/>
      <protection/>
    </xf>
    <xf numFmtId="164" fontId="3" fillId="35" borderId="13" xfId="53" applyNumberFormat="1" applyFont="1" applyFill="1" applyBorder="1" applyAlignment="1">
      <alignment horizontal="right" vertical="center" wrapText="1"/>
      <protection/>
    </xf>
    <xf numFmtId="164" fontId="4" fillId="35" borderId="13" xfId="52" applyNumberFormat="1" applyFont="1" applyFill="1" applyBorder="1" applyAlignment="1">
      <alignment horizontal="right" vertical="center" wrapText="1"/>
      <protection/>
    </xf>
    <xf numFmtId="164" fontId="61" fillId="35" borderId="16" xfId="52" applyNumberFormat="1" applyFont="1" applyFill="1" applyBorder="1" applyAlignment="1">
      <alignment horizontal="right" vertical="center" wrapText="1"/>
      <protection/>
    </xf>
    <xf numFmtId="3" fontId="3" fillId="35" borderId="13" xfId="51" applyNumberFormat="1" applyFont="1" applyFill="1" applyBorder="1">
      <alignment/>
      <protection/>
    </xf>
    <xf numFmtId="0" fontId="3" fillId="33" borderId="0" xfId="51" applyFont="1" applyFill="1">
      <alignment/>
      <protection/>
    </xf>
    <xf numFmtId="0" fontId="0" fillId="33" borderId="0" xfId="0" applyFill="1" applyAlignment="1">
      <alignment/>
    </xf>
    <xf numFmtId="164" fontId="3" fillId="35" borderId="0" xfId="52" applyNumberFormat="1" applyFont="1" applyFill="1" applyAlignment="1">
      <alignment horizontal="right" vertical="center" wrapText="1"/>
      <protection/>
    </xf>
    <xf numFmtId="0" fontId="3" fillId="35" borderId="0" xfId="51" applyFont="1" applyFill="1">
      <alignment/>
      <protection/>
    </xf>
    <xf numFmtId="164" fontId="3" fillId="35" borderId="0" xfId="51" applyNumberFormat="1" applyFont="1" applyFill="1">
      <alignment/>
      <protection/>
    </xf>
    <xf numFmtId="0" fontId="63" fillId="0" borderId="0" xfId="52" applyFont="1">
      <alignment/>
      <protection/>
    </xf>
    <xf numFmtId="0" fontId="64" fillId="33" borderId="0" xfId="0" applyFont="1" applyFill="1" applyAlignment="1">
      <alignment/>
    </xf>
    <xf numFmtId="0" fontId="63" fillId="33" borderId="0" xfId="53" applyFont="1" applyFill="1">
      <alignment/>
      <protection/>
    </xf>
    <xf numFmtId="0" fontId="65" fillId="37" borderId="0" xfId="0" applyFont="1" applyFill="1" applyBorder="1" applyAlignment="1">
      <alignment horizontal="justify" vertical="center" wrapText="1" readingOrder="1"/>
    </xf>
    <xf numFmtId="0" fontId="65" fillId="37" borderId="0" xfId="0" applyFont="1" applyFill="1" applyBorder="1" applyAlignment="1">
      <alignment horizontal="center" vertical="center" wrapText="1" readingOrder="1"/>
    </xf>
    <xf numFmtId="0" fontId="61" fillId="35" borderId="0" xfId="0" applyFont="1" applyFill="1" applyBorder="1" applyAlignment="1">
      <alignment horizontal="left" vertical="center" wrapText="1" readingOrder="1"/>
    </xf>
    <xf numFmtId="3" fontId="61" fillId="35" borderId="0" xfId="0" applyNumberFormat="1" applyFont="1" applyFill="1" applyBorder="1" applyAlignment="1">
      <alignment horizontal="right" vertical="center" wrapText="1" readingOrder="1"/>
    </xf>
    <xf numFmtId="0" fontId="62" fillId="35" borderId="16" xfId="0" applyFont="1" applyFill="1" applyBorder="1" applyAlignment="1">
      <alignment horizontal="left" vertical="center" wrapText="1" readingOrder="1"/>
    </xf>
    <xf numFmtId="3" fontId="62" fillId="35" borderId="16" xfId="0" applyNumberFormat="1" applyFont="1" applyFill="1" applyBorder="1" applyAlignment="1">
      <alignment horizontal="right" vertical="center" wrapText="1" readingOrder="1"/>
    </xf>
    <xf numFmtId="0" fontId="66" fillId="33" borderId="0" xfId="52" applyFont="1" applyFill="1" applyAlignment="1">
      <alignment horizontal="left" vertical="center"/>
      <protection/>
    </xf>
    <xf numFmtId="0" fontId="62" fillId="36" borderId="0" xfId="52" applyFont="1" applyFill="1" applyAlignment="1">
      <alignment vertical="center" wrapText="1"/>
      <protection/>
    </xf>
    <xf numFmtId="0" fontId="61" fillId="36" borderId="0" xfId="52" applyFont="1" applyFill="1" applyAlignment="1">
      <alignment vertical="center" wrapText="1"/>
      <protection/>
    </xf>
    <xf numFmtId="164" fontId="61" fillId="33" borderId="0" xfId="52" applyNumberFormat="1" applyFont="1" applyFill="1" applyAlignment="1">
      <alignment horizontal="right" vertical="center" wrapText="1"/>
      <protection/>
    </xf>
    <xf numFmtId="0" fontId="61" fillId="33" borderId="0" xfId="0" applyFont="1" applyFill="1" applyAlignment="1">
      <alignment vertical="center"/>
    </xf>
    <xf numFmtId="164" fontId="62" fillId="33" borderId="0" xfId="52" applyNumberFormat="1" applyFont="1" applyFill="1" applyAlignment="1">
      <alignment horizontal="right" vertical="center" wrapText="1"/>
      <protection/>
    </xf>
    <xf numFmtId="0" fontId="62" fillId="33" borderId="0" xfId="52" applyFont="1" applyFill="1" applyAlignment="1">
      <alignment horizontal="center" vertical="center" wrapText="1"/>
      <protection/>
    </xf>
    <xf numFmtId="164" fontId="61" fillId="35" borderId="0" xfId="52" applyNumberFormat="1" applyFont="1" applyFill="1" applyAlignment="1">
      <alignment horizontal="right" vertical="center" wrapText="1"/>
      <protection/>
    </xf>
    <xf numFmtId="4" fontId="61" fillId="35" borderId="0" xfId="52" applyNumberFormat="1" applyFont="1" applyFill="1" applyAlignment="1">
      <alignment horizontal="right" vertical="center" wrapText="1"/>
      <protection/>
    </xf>
    <xf numFmtId="164" fontId="62" fillId="35" borderId="0" xfId="52" applyNumberFormat="1" applyFont="1" applyFill="1" applyAlignment="1">
      <alignment horizontal="right" vertical="center" wrapText="1"/>
      <protection/>
    </xf>
    <xf numFmtId="0" fontId="62" fillId="33" borderId="0" xfId="53" applyFont="1" applyFill="1" applyAlignment="1">
      <alignment vertical="center" wrapText="1"/>
      <protection/>
    </xf>
    <xf numFmtId="0" fontId="61" fillId="33" borderId="0" xfId="52" applyFont="1" applyFill="1" applyAlignment="1">
      <alignment horizontal="right" vertical="center" wrapText="1"/>
      <protection/>
    </xf>
    <xf numFmtId="0" fontId="61" fillId="33" borderId="0" xfId="52" applyFont="1" applyFill="1" applyAlignment="1">
      <alignment vertical="center" wrapText="1"/>
      <protection/>
    </xf>
    <xf numFmtId="164" fontId="61" fillId="36" borderId="0" xfId="52" applyNumberFormat="1" applyFont="1" applyFill="1" applyAlignment="1">
      <alignment horizontal="right" vertical="center" wrapText="1"/>
      <protection/>
    </xf>
    <xf numFmtId="0" fontId="61" fillId="35" borderId="0" xfId="52" applyFont="1" applyFill="1" applyAlignment="1">
      <alignment horizontal="right" vertical="center" wrapText="1"/>
      <protection/>
    </xf>
    <xf numFmtId="0" fontId="61" fillId="35" borderId="0" xfId="0" applyFont="1" applyFill="1" applyAlignment="1">
      <alignment vertical="center" wrapText="1"/>
    </xf>
    <xf numFmtId="0" fontId="61" fillId="35" borderId="0" xfId="0" applyFont="1" applyFill="1" applyAlignment="1">
      <alignment horizontal="center" vertical="center" wrapText="1"/>
    </xf>
    <xf numFmtId="0" fontId="4" fillId="35" borderId="0" xfId="51" applyFont="1" applyFill="1">
      <alignment/>
      <protection/>
    </xf>
    <xf numFmtId="3" fontId="0" fillId="33" borderId="0" xfId="0" applyNumberFormat="1" applyFill="1" applyAlignment="1">
      <alignment/>
    </xf>
    <xf numFmtId="0" fontId="61" fillId="35" borderId="0" xfId="52" applyFont="1" applyFill="1" applyAlignment="1">
      <alignment vertical="center" wrapText="1"/>
      <protection/>
    </xf>
    <xf numFmtId="0" fontId="61" fillId="35" borderId="0" xfId="52" applyFont="1" applyFill="1" applyAlignment="1">
      <alignment horizontal="center" vertical="center" wrapText="1"/>
      <protection/>
    </xf>
    <xf numFmtId="0" fontId="3" fillId="35" borderId="0" xfId="52" applyFont="1" applyFill="1" applyAlignment="1">
      <alignment horizontal="center" vertical="center" wrapText="1"/>
      <protection/>
    </xf>
    <xf numFmtId="0" fontId="62" fillId="35" borderId="0" xfId="52" applyFont="1" applyFill="1" applyAlignment="1">
      <alignment horizontal="center" vertical="center" wrapText="1"/>
      <protection/>
    </xf>
    <xf numFmtId="0" fontId="61" fillId="33" borderId="0" xfId="52" applyFont="1" applyFill="1" applyAlignment="1">
      <alignment horizontal="center" vertical="center" wrapText="1"/>
      <protection/>
    </xf>
    <xf numFmtId="0" fontId="60" fillId="34" borderId="17" xfId="52" applyFont="1" applyFill="1" applyBorder="1" applyAlignment="1">
      <alignment horizontal="center" vertical="center" wrapText="1"/>
      <protection/>
    </xf>
    <xf numFmtId="0" fontId="59" fillId="34" borderId="18" xfId="52" applyFont="1" applyFill="1" applyBorder="1" applyAlignment="1">
      <alignment horizontal="center" vertical="center" wrapText="1"/>
      <protection/>
    </xf>
    <xf numFmtId="0" fontId="61" fillId="36" borderId="17" xfId="52" applyFont="1" applyFill="1" applyBorder="1" applyAlignment="1">
      <alignment horizontal="center" vertical="center" wrapText="1"/>
      <protection/>
    </xf>
    <xf numFmtId="0" fontId="61" fillId="36" borderId="0" xfId="52" applyFont="1" applyFill="1" applyAlignment="1">
      <alignment horizontal="center" vertical="center" wrapText="1"/>
      <protection/>
    </xf>
    <xf numFmtId="0" fontId="60" fillId="34" borderId="18" xfId="52" applyFont="1" applyFill="1" applyBorder="1" applyAlignment="1">
      <alignment horizontal="right" vertical="center" wrapText="1"/>
      <protection/>
    </xf>
    <xf numFmtId="4" fontId="61" fillId="33" borderId="0" xfId="52" applyNumberFormat="1" applyFont="1" applyFill="1" applyAlignment="1">
      <alignment horizontal="right" vertical="center" wrapText="1"/>
      <protection/>
    </xf>
    <xf numFmtId="168" fontId="62" fillId="35" borderId="0" xfId="53" applyNumberFormat="1" applyFont="1" applyFill="1" applyAlignment="1">
      <alignment horizontal="right" vertical="center" wrapText="1"/>
      <protection/>
    </xf>
    <xf numFmtId="168" fontId="61" fillId="35" borderId="0" xfId="52" applyNumberFormat="1" applyFont="1" applyFill="1" applyAlignment="1">
      <alignment horizontal="center" vertical="center" wrapText="1"/>
      <protection/>
    </xf>
    <xf numFmtId="168" fontId="62" fillId="35" borderId="0" xfId="52" applyNumberFormat="1" applyFont="1" applyFill="1" applyAlignment="1">
      <alignment horizontal="right" vertical="center" wrapText="1"/>
      <protection/>
    </xf>
    <xf numFmtId="3" fontId="61" fillId="35" borderId="0" xfId="52" applyNumberFormat="1" applyFont="1" applyFill="1" applyBorder="1" applyAlignment="1">
      <alignment horizontal="right" vertical="center" wrapText="1"/>
      <protection/>
    </xf>
    <xf numFmtId="4" fontId="0" fillId="33" borderId="0" xfId="0" applyNumberFormat="1" applyFill="1" applyBorder="1" applyAlignment="1">
      <alignment/>
    </xf>
    <xf numFmtId="164" fontId="0" fillId="33" borderId="0" xfId="0" applyNumberFormat="1" applyFill="1" applyBorder="1" applyAlignment="1">
      <alignment/>
    </xf>
    <xf numFmtId="164" fontId="0" fillId="33" borderId="0" xfId="0" applyNumberFormat="1" applyFill="1" applyAlignment="1">
      <alignment/>
    </xf>
    <xf numFmtId="0" fontId="67" fillId="38" borderId="0" xfId="52" applyFont="1" applyFill="1" applyAlignment="1">
      <alignment horizontal="right" vertical="center" wrapText="1"/>
      <protection/>
    </xf>
    <xf numFmtId="0" fontId="6" fillId="39" borderId="0" xfId="52" applyFont="1" applyFill="1" applyBorder="1" applyAlignment="1">
      <alignment wrapText="1"/>
      <protection/>
    </xf>
    <xf numFmtId="0" fontId="6" fillId="39" borderId="0" xfId="51" applyFont="1" applyFill="1" applyBorder="1">
      <alignment/>
      <protection/>
    </xf>
    <xf numFmtId="164" fontId="6" fillId="39" borderId="16" xfId="52" applyNumberFormat="1" applyFont="1" applyFill="1" applyBorder="1" applyAlignment="1">
      <alignment horizontal="right" vertical="center" wrapText="1"/>
      <protection/>
    </xf>
    <xf numFmtId="0" fontId="6" fillId="39" borderId="0" xfId="52" applyFont="1" applyFill="1" applyBorder="1" applyAlignment="1">
      <alignment horizontal="center" vertical="center" wrapText="1"/>
      <protection/>
    </xf>
    <xf numFmtId="164" fontId="7" fillId="0" borderId="0" xfId="52" applyNumberFormat="1" applyFont="1" applyFill="1" applyBorder="1" applyAlignment="1">
      <alignment horizontal="right" vertical="center" wrapText="1"/>
      <protection/>
    </xf>
    <xf numFmtId="164" fontId="7" fillId="0" borderId="14" xfId="52" applyNumberFormat="1" applyFont="1" applyFill="1" applyBorder="1" applyAlignment="1">
      <alignment horizontal="right" vertical="center" wrapText="1"/>
      <protection/>
    </xf>
    <xf numFmtId="164" fontId="6" fillId="39" borderId="0" xfId="52" applyNumberFormat="1" applyFont="1" applyFill="1" applyBorder="1" applyAlignment="1">
      <alignment horizontal="right" vertical="center" wrapText="1"/>
      <protection/>
    </xf>
    <xf numFmtId="0" fontId="64" fillId="39" borderId="0" xfId="0" applyFont="1" applyFill="1" applyAlignment="1">
      <alignment vertical="center" wrapText="1"/>
    </xf>
    <xf numFmtId="0" fontId="6" fillId="39" borderId="0" xfId="52" applyFont="1" applyFill="1">
      <alignment/>
      <protection/>
    </xf>
    <xf numFmtId="0" fontId="6" fillId="39" borderId="0" xfId="52" applyFont="1" applyFill="1" applyBorder="1">
      <alignment/>
      <protection/>
    </xf>
    <xf numFmtId="0" fontId="67" fillId="38" borderId="19" xfId="52" applyFont="1" applyFill="1" applyBorder="1" applyAlignment="1">
      <alignment horizontal="right" vertical="center" wrapText="1"/>
      <protection/>
    </xf>
    <xf numFmtId="0" fontId="68" fillId="40" borderId="0" xfId="52" applyFont="1" applyFill="1" applyBorder="1" applyAlignment="1">
      <alignment horizontal="center" vertical="center" wrapText="1"/>
      <protection/>
    </xf>
    <xf numFmtId="0" fontId="67" fillId="40" borderId="0" xfId="52" applyFont="1" applyFill="1" applyBorder="1" applyAlignment="1">
      <alignment horizontal="center" vertical="center" wrapText="1"/>
      <protection/>
    </xf>
    <xf numFmtId="0" fontId="68" fillId="40" borderId="0" xfId="52" applyFont="1" applyFill="1" applyBorder="1" applyAlignment="1">
      <alignment horizontal="justify" vertical="center" wrapText="1"/>
      <protection/>
    </xf>
    <xf numFmtId="0" fontId="6" fillId="40" borderId="0" xfId="52" applyFont="1" applyFill="1" applyBorder="1" applyAlignment="1">
      <alignment wrapText="1"/>
      <protection/>
    </xf>
    <xf numFmtId="0" fontId="67" fillId="40" borderId="0" xfId="52" applyFont="1" applyFill="1" applyBorder="1" applyAlignment="1">
      <alignment horizontal="right" vertical="center" wrapText="1"/>
      <protection/>
    </xf>
    <xf numFmtId="0" fontId="7" fillId="41" borderId="0" xfId="52" applyFont="1" applyFill="1" applyBorder="1" applyAlignment="1">
      <alignment horizontal="justify" vertical="center" wrapText="1"/>
      <protection/>
    </xf>
    <xf numFmtId="0" fontId="7" fillId="41" borderId="0" xfId="52" applyFont="1" applyFill="1" applyBorder="1" applyAlignment="1">
      <alignment horizontal="center" vertical="center" wrapText="1"/>
      <protection/>
    </xf>
    <xf numFmtId="0" fontId="6" fillId="41" borderId="0" xfId="52" applyFont="1" applyFill="1" applyBorder="1" applyAlignment="1">
      <alignment wrapText="1"/>
      <protection/>
    </xf>
    <xf numFmtId="0" fontId="6" fillId="41" borderId="0" xfId="52" applyFont="1" applyFill="1" applyBorder="1" applyAlignment="1">
      <alignment horizontal="right" vertical="center" wrapText="1"/>
      <protection/>
    </xf>
    <xf numFmtId="0" fontId="69" fillId="41" borderId="0" xfId="0" applyFont="1" applyFill="1" applyBorder="1" applyAlignment="1">
      <alignment horizontal="justify" vertical="center" wrapText="1"/>
    </xf>
    <xf numFmtId="0" fontId="6" fillId="41" borderId="0" xfId="52" applyFont="1" applyFill="1" applyBorder="1" applyAlignment="1">
      <alignment horizontal="justify" vertical="center" wrapText="1"/>
      <protection/>
    </xf>
    <xf numFmtId="0" fontId="6" fillId="41" borderId="0" xfId="52" applyFont="1" applyFill="1" applyBorder="1" applyAlignment="1">
      <alignment horizontal="center" vertical="center" wrapText="1"/>
      <protection/>
    </xf>
    <xf numFmtId="166" fontId="6" fillId="41" borderId="0" xfId="52" applyNumberFormat="1" applyFont="1" applyFill="1" applyBorder="1" applyAlignment="1">
      <alignment horizontal="right" vertical="center" wrapText="1"/>
      <protection/>
    </xf>
    <xf numFmtId="166" fontId="6" fillId="41" borderId="0" xfId="52" applyNumberFormat="1" applyFont="1" applyFill="1" applyBorder="1" applyAlignment="1">
      <alignment wrapText="1"/>
      <protection/>
    </xf>
    <xf numFmtId="0" fontId="6" fillId="41" borderId="0" xfId="52" applyFont="1" applyFill="1" applyBorder="1" applyAlignment="1">
      <alignment vertical="center" wrapText="1"/>
      <protection/>
    </xf>
    <xf numFmtId="166" fontId="7" fillId="41" borderId="14" xfId="52" applyNumberFormat="1" applyFont="1" applyFill="1" applyBorder="1" applyAlignment="1">
      <alignment horizontal="right" vertical="center" wrapText="1"/>
      <protection/>
    </xf>
    <xf numFmtId="166" fontId="7" fillId="41" borderId="0" xfId="52" applyNumberFormat="1" applyFont="1" applyFill="1" applyBorder="1" applyAlignment="1">
      <alignment wrapText="1"/>
      <protection/>
    </xf>
    <xf numFmtId="0" fontId="6" fillId="41" borderId="0" xfId="51" applyFont="1" applyFill="1" applyBorder="1">
      <alignment/>
      <protection/>
    </xf>
    <xf numFmtId="164" fontId="6" fillId="41" borderId="0" xfId="51" applyNumberFormat="1" applyFont="1" applyFill="1" applyBorder="1">
      <alignment/>
      <protection/>
    </xf>
    <xf numFmtId="164" fontId="6" fillId="41" borderId="16" xfId="52" applyNumberFormat="1" applyFont="1" applyFill="1" applyBorder="1" applyAlignment="1">
      <alignment horizontal="right" vertical="center" wrapText="1"/>
      <protection/>
    </xf>
    <xf numFmtId="0" fontId="6" fillId="41" borderId="0" xfId="52" applyFont="1" applyFill="1" applyBorder="1">
      <alignment/>
      <protection/>
    </xf>
    <xf numFmtId="0" fontId="6" fillId="41" borderId="0" xfId="52" applyFont="1" applyFill="1" applyBorder="1" applyAlignment="1">
      <alignment horizontal="right" vertical="center"/>
      <protection/>
    </xf>
    <xf numFmtId="164" fontId="6" fillId="41" borderId="0" xfId="52" applyNumberFormat="1" applyFont="1" applyFill="1" applyBorder="1" applyAlignment="1">
      <alignment horizontal="right" vertical="center" wrapText="1"/>
      <protection/>
    </xf>
    <xf numFmtId="0" fontId="7" fillId="41" borderId="0" xfId="52" applyFont="1" applyFill="1" applyBorder="1" applyAlignment="1">
      <alignment vertical="center"/>
      <protection/>
    </xf>
    <xf numFmtId="0" fontId="69" fillId="41" borderId="0" xfId="0" applyFont="1" applyFill="1" applyBorder="1" applyAlignment="1">
      <alignment vertical="center" wrapText="1"/>
    </xf>
    <xf numFmtId="0" fontId="7" fillId="41" borderId="0" xfId="52" applyFont="1" applyFill="1" applyBorder="1" applyAlignment="1">
      <alignment horizontal="center" vertical="center"/>
      <protection/>
    </xf>
    <xf numFmtId="0" fontId="70" fillId="39" borderId="0" xfId="52" applyFont="1" applyFill="1" applyBorder="1" applyAlignment="1">
      <alignment vertical="center"/>
      <protection/>
    </xf>
    <xf numFmtId="0" fontId="70" fillId="39" borderId="0" xfId="52" applyFont="1" applyFill="1" applyBorder="1" applyAlignment="1">
      <alignment horizontal="center" vertical="center"/>
      <protection/>
    </xf>
    <xf numFmtId="0" fontId="0" fillId="35" borderId="0" xfId="0" applyFill="1" applyAlignment="1">
      <alignment/>
    </xf>
    <xf numFmtId="0" fontId="7" fillId="42" borderId="0" xfId="52" applyFont="1" applyFill="1" applyBorder="1" applyAlignment="1">
      <alignment horizontal="justify" vertical="center" wrapText="1"/>
      <protection/>
    </xf>
    <xf numFmtId="0" fontId="7" fillId="42" borderId="0" xfId="52" applyFont="1" applyFill="1" applyBorder="1" applyAlignment="1">
      <alignment horizontal="center" vertical="center" wrapText="1"/>
      <protection/>
    </xf>
    <xf numFmtId="0" fontId="6" fillId="42" borderId="0" xfId="52" applyFont="1" applyFill="1" applyBorder="1" applyAlignment="1">
      <alignment horizontal="justify" vertical="center" wrapText="1"/>
      <protection/>
    </xf>
    <xf numFmtId="0" fontId="6" fillId="42" borderId="0" xfId="52" applyFont="1" applyFill="1" applyBorder="1" applyAlignment="1">
      <alignment horizontal="center" vertical="center" wrapText="1"/>
      <protection/>
    </xf>
    <xf numFmtId="0" fontId="69" fillId="39" borderId="0" xfId="0" applyFont="1" applyFill="1" applyBorder="1" applyAlignment="1">
      <alignment horizontal="justify" vertical="center" wrapText="1"/>
    </xf>
    <xf numFmtId="0" fontId="69" fillId="42" borderId="0" xfId="0" applyFont="1" applyFill="1" applyBorder="1" applyAlignment="1">
      <alignment horizontal="center" vertical="center" wrapText="1"/>
    </xf>
    <xf numFmtId="0" fontId="69" fillId="42" borderId="0" xfId="0" applyFont="1" applyFill="1" applyBorder="1" applyAlignment="1">
      <alignment horizontal="justify" vertical="center" wrapText="1"/>
    </xf>
    <xf numFmtId="0" fontId="6" fillId="42" borderId="0" xfId="52" applyFont="1" applyFill="1" applyBorder="1" applyAlignment="1">
      <alignment vertical="center" wrapText="1"/>
      <protection/>
    </xf>
    <xf numFmtId="0" fontId="69" fillId="39" borderId="0" xfId="0" applyFont="1" applyFill="1" applyBorder="1" applyAlignment="1">
      <alignment horizontal="center" vertical="center" wrapText="1"/>
    </xf>
    <xf numFmtId="0" fontId="6" fillId="39" borderId="0" xfId="52" applyFont="1" applyFill="1" applyBorder="1" applyAlignment="1">
      <alignment horizontal="justify" vertical="center" wrapText="1"/>
      <protection/>
    </xf>
    <xf numFmtId="0" fontId="6" fillId="39" borderId="0" xfId="52" applyFont="1" applyFill="1" applyBorder="1" applyAlignment="1">
      <alignment vertical="center" wrapText="1"/>
      <protection/>
    </xf>
    <xf numFmtId="0" fontId="69" fillId="39" borderId="0" xfId="0" applyFont="1" applyFill="1" applyBorder="1" applyAlignment="1">
      <alignment horizontal="justify" vertical="center"/>
    </xf>
    <xf numFmtId="0" fontId="69" fillId="42" borderId="0" xfId="0" applyFont="1" applyFill="1" applyBorder="1" applyAlignment="1">
      <alignment horizontal="justify" vertical="center"/>
    </xf>
    <xf numFmtId="0" fontId="69" fillId="42" borderId="0" xfId="0" applyFont="1" applyFill="1" applyBorder="1" applyAlignment="1">
      <alignment horizontal="center" vertical="center"/>
    </xf>
    <xf numFmtId="0" fontId="6" fillId="42" borderId="0" xfId="52" applyFont="1" applyFill="1" applyBorder="1" applyAlignment="1">
      <alignment vertical="center"/>
      <protection/>
    </xf>
    <xf numFmtId="0" fontId="6" fillId="42" borderId="0" xfId="52" applyFont="1" applyFill="1" applyBorder="1" applyAlignment="1">
      <alignment horizontal="center" vertical="center"/>
      <protection/>
    </xf>
    <xf numFmtId="0" fontId="6" fillId="42" borderId="0" xfId="52" applyFont="1" applyFill="1" applyBorder="1">
      <alignment/>
      <protection/>
    </xf>
    <xf numFmtId="0" fontId="6" fillId="42" borderId="0" xfId="52" applyFont="1" applyFill="1" applyBorder="1" applyAlignment="1">
      <alignment horizontal="right" vertical="center"/>
      <protection/>
    </xf>
    <xf numFmtId="0" fontId="6" fillId="39" borderId="0" xfId="51" applyFont="1" applyFill="1" applyBorder="1" applyAlignment="1">
      <alignment horizontal="center"/>
      <protection/>
    </xf>
    <xf numFmtId="4" fontId="6" fillId="39" borderId="0" xfId="51" applyNumberFormat="1" applyFont="1" applyFill="1" applyBorder="1">
      <alignment/>
      <protection/>
    </xf>
    <xf numFmtId="0" fontId="6" fillId="42" borderId="0" xfId="52" applyFont="1" applyFill="1" applyBorder="1" applyAlignment="1">
      <alignment wrapText="1"/>
      <protection/>
    </xf>
    <xf numFmtId="164" fontId="7" fillId="39" borderId="20" xfId="52" applyNumberFormat="1" applyFont="1" applyFill="1" applyBorder="1" applyAlignment="1">
      <alignment horizontal="right" vertical="center" wrapText="1"/>
      <protection/>
    </xf>
    <xf numFmtId="0" fontId="7" fillId="39" borderId="0" xfId="52" applyFont="1" applyFill="1" applyBorder="1" applyAlignment="1">
      <alignment horizontal="center" vertical="center" wrapText="1"/>
      <protection/>
    </xf>
    <xf numFmtId="164" fontId="7" fillId="39" borderId="14" xfId="52" applyNumberFormat="1" applyFont="1" applyFill="1" applyBorder="1" applyAlignment="1">
      <alignment horizontal="right" vertical="center" wrapText="1"/>
      <protection/>
    </xf>
    <xf numFmtId="164" fontId="7" fillId="39" borderId="0" xfId="52" applyNumberFormat="1" applyFont="1" applyFill="1" applyBorder="1" applyAlignment="1">
      <alignment horizontal="right" vertical="center" wrapText="1"/>
      <protection/>
    </xf>
    <xf numFmtId="0" fontId="7" fillId="42" borderId="0" xfId="52" applyFont="1" applyFill="1" applyBorder="1" applyAlignment="1">
      <alignment vertical="center"/>
      <protection/>
    </xf>
    <xf numFmtId="0" fontId="7" fillId="39" borderId="0" xfId="52" applyFont="1" applyFill="1" applyBorder="1" applyAlignment="1">
      <alignment horizontal="center" vertical="center"/>
      <protection/>
    </xf>
    <xf numFmtId="164" fontId="6" fillId="39" borderId="0" xfId="52" applyNumberFormat="1" applyFont="1" applyFill="1" applyBorder="1" applyAlignment="1">
      <alignment horizontal="right" vertical="center"/>
      <protection/>
    </xf>
    <xf numFmtId="0" fontId="69" fillId="42" borderId="0" xfId="0" applyFont="1" applyFill="1" applyBorder="1" applyAlignment="1">
      <alignment vertical="center" wrapText="1"/>
    </xf>
    <xf numFmtId="164" fontId="6" fillId="42" borderId="0" xfId="52" applyNumberFormat="1" applyFont="1" applyFill="1" applyBorder="1" applyAlignment="1">
      <alignment horizontal="right" vertical="center" wrapText="1"/>
      <protection/>
    </xf>
    <xf numFmtId="0" fontId="69" fillId="39" borderId="0" xfId="0" applyFont="1" applyFill="1" applyBorder="1" applyAlignment="1">
      <alignment horizontal="center" vertical="center"/>
    </xf>
    <xf numFmtId="164" fontId="6" fillId="42" borderId="16" xfId="52" applyNumberFormat="1" applyFont="1" applyFill="1" applyBorder="1" applyAlignment="1">
      <alignment horizontal="right" vertical="center" wrapText="1"/>
      <protection/>
    </xf>
    <xf numFmtId="0" fontId="68" fillId="38" borderId="0" xfId="52" applyFont="1" applyFill="1" applyAlignment="1">
      <alignment vertical="center" wrapText="1"/>
      <protection/>
    </xf>
    <xf numFmtId="0" fontId="71" fillId="0" borderId="0" xfId="0" applyFont="1" applyFill="1" applyAlignment="1">
      <alignment vertical="center"/>
    </xf>
    <xf numFmtId="167" fontId="71" fillId="39" borderId="0" xfId="0" applyNumberFormat="1" applyFont="1" applyFill="1" applyBorder="1" applyAlignment="1">
      <alignment horizontal="right" vertical="center" wrapText="1"/>
    </xf>
    <xf numFmtId="167" fontId="72" fillId="38" borderId="0" xfId="0" applyNumberFormat="1" applyFont="1" applyFill="1" applyBorder="1" applyAlignment="1">
      <alignment horizontal="right" vertical="center" wrapText="1"/>
    </xf>
    <xf numFmtId="0" fontId="71" fillId="39" borderId="0" xfId="0" applyFont="1" applyFill="1" applyAlignment="1">
      <alignment vertical="center"/>
    </xf>
    <xf numFmtId="166" fontId="71" fillId="39" borderId="0" xfId="0" applyNumberFormat="1" applyFont="1" applyFill="1" applyBorder="1" applyAlignment="1">
      <alignment horizontal="right" vertical="center" wrapText="1"/>
    </xf>
    <xf numFmtId="166" fontId="72" fillId="38" borderId="0" xfId="0" applyNumberFormat="1" applyFont="1" applyFill="1" applyAlignment="1">
      <alignment horizontal="right" vertical="center" wrapText="1"/>
    </xf>
    <xf numFmtId="0" fontId="64" fillId="39" borderId="0" xfId="0" applyFont="1" applyFill="1" applyAlignment="1">
      <alignment vertical="center"/>
    </xf>
    <xf numFmtId="166" fontId="64" fillId="39" borderId="0" xfId="0" applyNumberFormat="1" applyFont="1" applyFill="1" applyAlignment="1">
      <alignment horizontal="right" vertical="center" wrapText="1"/>
    </xf>
    <xf numFmtId="166" fontId="64" fillId="39" borderId="16" xfId="0" applyNumberFormat="1" applyFont="1" applyFill="1" applyBorder="1" applyAlignment="1">
      <alignment horizontal="right" vertical="center" wrapText="1"/>
    </xf>
    <xf numFmtId="166" fontId="72" fillId="38" borderId="16" xfId="0" applyNumberFormat="1" applyFont="1" applyFill="1" applyBorder="1" applyAlignment="1">
      <alignment horizontal="right" vertical="center" wrapText="1"/>
    </xf>
    <xf numFmtId="166" fontId="64" fillId="39" borderId="0" xfId="0" applyNumberFormat="1" applyFont="1" applyFill="1" applyBorder="1" applyAlignment="1">
      <alignment horizontal="right" vertical="center" wrapText="1"/>
    </xf>
    <xf numFmtId="166" fontId="71" fillId="39" borderId="14" xfId="0" applyNumberFormat="1" applyFont="1" applyFill="1" applyBorder="1" applyAlignment="1">
      <alignment horizontal="right" vertical="center" wrapText="1"/>
    </xf>
    <xf numFmtId="166" fontId="72" fillId="38" borderId="14" xfId="0" applyNumberFormat="1" applyFont="1" applyFill="1" applyBorder="1" applyAlignment="1">
      <alignment horizontal="right" vertical="center" wrapText="1"/>
    </xf>
    <xf numFmtId="0" fontId="68" fillId="38" borderId="17" xfId="53" applyFont="1" applyFill="1" applyBorder="1" applyAlignment="1">
      <alignment vertical="center" wrapText="1"/>
      <protection/>
    </xf>
    <xf numFmtId="0" fontId="67" fillId="38" borderId="17" xfId="53" applyFont="1" applyFill="1" applyBorder="1" applyAlignment="1">
      <alignment vertical="center" wrapText="1"/>
      <protection/>
    </xf>
    <xf numFmtId="0" fontId="67" fillId="38" borderId="0" xfId="53" applyFont="1" applyFill="1" applyBorder="1" applyAlignment="1">
      <alignment horizontal="right" vertical="center" wrapText="1"/>
      <protection/>
    </xf>
    <xf numFmtId="0" fontId="68" fillId="38" borderId="18" xfId="53" applyFont="1" applyFill="1" applyBorder="1" applyAlignment="1">
      <alignment vertical="center" wrapText="1"/>
      <protection/>
    </xf>
    <xf numFmtId="0" fontId="67" fillId="38" borderId="18" xfId="53" applyFont="1" applyFill="1" applyBorder="1" applyAlignment="1">
      <alignment horizontal="right" vertical="center" wrapText="1"/>
      <protection/>
    </xf>
    <xf numFmtId="0" fontId="7" fillId="43" borderId="0" xfId="53" applyFont="1" applyFill="1" applyAlignment="1">
      <alignment vertical="center" wrapText="1"/>
      <protection/>
    </xf>
    <xf numFmtId="0" fontId="7" fillId="43" borderId="17" xfId="53" applyFont="1" applyFill="1" applyBorder="1" applyAlignment="1">
      <alignment vertical="center" wrapText="1"/>
      <protection/>
    </xf>
    <xf numFmtId="0" fontId="6" fillId="43" borderId="17" xfId="53" applyFont="1" applyFill="1" applyBorder="1" applyAlignment="1">
      <alignment vertical="center" wrapText="1"/>
      <protection/>
    </xf>
    <xf numFmtId="0" fontId="8" fillId="43" borderId="0" xfId="53" applyFont="1" applyFill="1" applyAlignment="1">
      <alignment vertical="center" wrapText="1"/>
      <protection/>
    </xf>
    <xf numFmtId="0" fontId="6" fillId="43" borderId="0" xfId="53" applyFont="1" applyFill="1" applyAlignment="1">
      <alignment vertical="center" wrapText="1"/>
      <protection/>
    </xf>
    <xf numFmtId="0" fontId="7" fillId="39" borderId="0" xfId="0" applyFont="1" applyFill="1" applyAlignment="1">
      <alignment vertical="center" wrapText="1"/>
    </xf>
    <xf numFmtId="0" fontId="7" fillId="39" borderId="0" xfId="53" applyFont="1" applyFill="1" applyAlignment="1">
      <alignment horizontal="center" vertical="center" wrapText="1"/>
      <protection/>
    </xf>
    <xf numFmtId="164" fontId="7" fillId="39" borderId="0" xfId="53" applyNumberFormat="1" applyFont="1" applyFill="1" applyAlignment="1">
      <alignment horizontal="right" vertical="center" wrapText="1"/>
      <protection/>
    </xf>
    <xf numFmtId="0" fontId="7" fillId="39" borderId="0" xfId="53" applyFont="1" applyFill="1" applyAlignment="1">
      <alignment vertical="center" wrapText="1"/>
      <protection/>
    </xf>
    <xf numFmtId="0" fontId="6" fillId="39" borderId="0" xfId="53" applyFont="1" applyFill="1" applyAlignment="1">
      <alignment horizontal="center" vertical="center" wrapText="1"/>
      <protection/>
    </xf>
    <xf numFmtId="164" fontId="6" fillId="39" borderId="0" xfId="53" applyNumberFormat="1" applyFont="1" applyFill="1" applyAlignment="1">
      <alignment horizontal="right" vertical="center" wrapText="1"/>
      <protection/>
    </xf>
    <xf numFmtId="164" fontId="6" fillId="39" borderId="0" xfId="53" applyNumberFormat="1" applyFont="1" applyFill="1" applyAlignment="1">
      <alignment horizontal="right" wrapText="1"/>
      <protection/>
    </xf>
    <xf numFmtId="0" fontId="64" fillId="39" borderId="0" xfId="0" applyFont="1" applyFill="1" applyAlignment="1">
      <alignment horizontal="left" vertical="center" wrapText="1"/>
    </xf>
    <xf numFmtId="0" fontId="9" fillId="39" borderId="0" xfId="53" applyFont="1" applyFill="1" applyAlignment="1">
      <alignment wrapText="1"/>
      <protection/>
    </xf>
    <xf numFmtId="0" fontId="6" fillId="39" borderId="0" xfId="53" applyFont="1" applyFill="1" applyAlignment="1">
      <alignment vertical="center" wrapText="1"/>
      <protection/>
    </xf>
    <xf numFmtId="0" fontId="6" fillId="39" borderId="0" xfId="51" applyFont="1" applyFill="1" applyAlignment="1">
      <alignment wrapText="1"/>
      <protection/>
    </xf>
    <xf numFmtId="164" fontId="6" fillId="39" borderId="16" xfId="53" applyNumberFormat="1" applyFont="1" applyFill="1" applyBorder="1" applyAlignment="1">
      <alignment horizontal="right" vertical="center" wrapText="1"/>
      <protection/>
    </xf>
    <xf numFmtId="164" fontId="6" fillId="39" borderId="0" xfId="53" applyNumberFormat="1" applyFont="1" applyFill="1" applyBorder="1" applyAlignment="1">
      <alignment horizontal="right" vertical="center" wrapText="1"/>
      <protection/>
    </xf>
    <xf numFmtId="164" fontId="7" fillId="39" borderId="0" xfId="53" applyNumberFormat="1" applyFont="1" applyFill="1" applyBorder="1" applyAlignment="1">
      <alignment horizontal="right" vertical="center" wrapText="1"/>
      <protection/>
    </xf>
    <xf numFmtId="0" fontId="9" fillId="39" borderId="0" xfId="53" applyFont="1" applyFill="1" applyAlignment="1">
      <alignment vertical="center" wrapText="1"/>
      <protection/>
    </xf>
    <xf numFmtId="164" fontId="6" fillId="39" borderId="14" xfId="53" applyNumberFormat="1" applyFont="1" applyFill="1" applyBorder="1" applyAlignment="1">
      <alignment horizontal="right" vertical="center" wrapText="1"/>
      <protection/>
    </xf>
    <xf numFmtId="0" fontId="9" fillId="43" borderId="0" xfId="53" applyFont="1" applyFill="1" applyAlignment="1">
      <alignment vertical="center" wrapText="1"/>
      <protection/>
    </xf>
    <xf numFmtId="164" fontId="9" fillId="43" borderId="0" xfId="53" applyNumberFormat="1" applyFont="1" applyFill="1" applyAlignment="1">
      <alignment vertical="center" wrapText="1"/>
      <protection/>
    </xf>
    <xf numFmtId="164" fontId="6" fillId="0" borderId="0" xfId="53" applyNumberFormat="1" applyFont="1">
      <alignment/>
      <protection/>
    </xf>
    <xf numFmtId="164" fontId="67" fillId="38" borderId="0" xfId="53" applyNumberFormat="1" applyFont="1" applyFill="1" applyBorder="1" applyAlignment="1">
      <alignment horizontal="right" vertical="center" wrapText="1"/>
      <protection/>
    </xf>
    <xf numFmtId="164" fontId="67" fillId="38" borderId="18" xfId="53" applyNumberFormat="1" applyFont="1" applyFill="1" applyBorder="1" applyAlignment="1">
      <alignment horizontal="right" vertical="center" wrapText="1"/>
      <protection/>
    </xf>
    <xf numFmtId="0" fontId="9" fillId="43" borderId="0" xfId="53" applyFont="1" applyFill="1" applyAlignment="1">
      <alignment wrapText="1"/>
      <protection/>
    </xf>
    <xf numFmtId="0" fontId="9" fillId="43" borderId="0" xfId="53" applyFont="1" applyFill="1">
      <alignment/>
      <protection/>
    </xf>
    <xf numFmtId="164" fontId="6" fillId="43" borderId="0" xfId="53" applyNumberFormat="1" applyFont="1" applyFill="1" applyBorder="1" applyAlignment="1">
      <alignment vertical="center"/>
      <protection/>
    </xf>
    <xf numFmtId="164" fontId="6" fillId="43" borderId="0" xfId="53" applyNumberFormat="1" applyFont="1" applyFill="1" applyAlignment="1">
      <alignment horizontal="right" vertical="center"/>
      <protection/>
    </xf>
    <xf numFmtId="164" fontId="6" fillId="43" borderId="0" xfId="53" applyNumberFormat="1" applyFont="1" applyFill="1" applyAlignment="1">
      <alignment vertical="center" wrapText="1"/>
      <protection/>
    </xf>
    <xf numFmtId="164" fontId="6" fillId="43" borderId="0" xfId="53" applyNumberFormat="1" applyFont="1" applyFill="1" applyAlignment="1">
      <alignment horizontal="right" vertical="center" wrapText="1"/>
      <protection/>
    </xf>
    <xf numFmtId="0" fontId="64" fillId="39" borderId="0" xfId="0" applyFont="1" applyFill="1" applyBorder="1" applyAlignment="1">
      <alignment horizontal="right" vertical="center"/>
    </xf>
    <xf numFmtId="0" fontId="64" fillId="39" borderId="0" xfId="0" applyFont="1" applyFill="1" applyAlignment="1">
      <alignment/>
    </xf>
    <xf numFmtId="164" fontId="6" fillId="39" borderId="14" xfId="51" applyNumberFormat="1" applyFont="1" applyFill="1" applyBorder="1" applyAlignment="1">
      <alignment vertical="center"/>
      <protection/>
    </xf>
    <xf numFmtId="0" fontId="6" fillId="39" borderId="14" xfId="51" applyFont="1" applyFill="1" applyBorder="1" applyAlignment="1">
      <alignment vertical="center"/>
      <protection/>
    </xf>
    <xf numFmtId="0" fontId="9" fillId="39" borderId="0" xfId="53" applyFont="1" applyFill="1" applyBorder="1" applyAlignment="1">
      <alignment wrapText="1"/>
      <protection/>
    </xf>
    <xf numFmtId="0" fontId="8" fillId="39" borderId="0" xfId="53" applyFont="1" applyFill="1" applyAlignment="1">
      <alignment horizontal="justify" vertical="center" wrapText="1"/>
      <protection/>
    </xf>
    <xf numFmtId="0" fontId="6" fillId="39" borderId="0" xfId="51" applyFont="1" applyFill="1">
      <alignment/>
      <protection/>
    </xf>
    <xf numFmtId="0" fontId="11" fillId="39" borderId="0" xfId="53" applyFont="1" applyFill="1" applyAlignment="1">
      <alignment wrapText="1"/>
      <protection/>
    </xf>
    <xf numFmtId="164" fontId="6" fillId="39" borderId="16" xfId="53" applyNumberFormat="1" applyFont="1" applyFill="1" applyBorder="1" applyAlignment="1">
      <alignment vertical="center" wrapText="1"/>
      <protection/>
    </xf>
    <xf numFmtId="0" fontId="6" fillId="39" borderId="0" xfId="53" applyFont="1" applyFill="1" applyAlignment="1">
      <alignment horizontal="center" wrapText="1"/>
      <protection/>
    </xf>
    <xf numFmtId="164" fontId="6" fillId="39" borderId="0" xfId="53" applyNumberFormat="1" applyFont="1" applyFill="1" applyBorder="1" applyAlignment="1">
      <alignment vertical="center" wrapText="1"/>
      <protection/>
    </xf>
    <xf numFmtId="164" fontId="7" fillId="39" borderId="0" xfId="53" applyNumberFormat="1" applyFont="1" applyFill="1" applyBorder="1" applyAlignment="1">
      <alignment vertical="center" wrapText="1"/>
      <protection/>
    </xf>
    <xf numFmtId="164" fontId="6" fillId="39" borderId="14" xfId="53" applyNumberFormat="1" applyFont="1" applyFill="1" applyBorder="1" applyAlignment="1">
      <alignment vertical="center" wrapText="1"/>
      <protection/>
    </xf>
    <xf numFmtId="0" fontId="6" fillId="0" borderId="0" xfId="51" applyFont="1" applyAlignment="1">
      <alignment wrapText="1"/>
      <protection/>
    </xf>
    <xf numFmtId="0" fontId="6" fillId="43" borderId="0" xfId="53" applyFont="1" applyFill="1" applyAlignment="1">
      <alignment horizontal="center" vertical="center" wrapText="1"/>
      <protection/>
    </xf>
    <xf numFmtId="164" fontId="7" fillId="43" borderId="0" xfId="53" applyNumberFormat="1" applyFont="1" applyFill="1" applyBorder="1" applyAlignment="1">
      <alignment horizontal="right" vertical="center" wrapText="1"/>
      <protection/>
    </xf>
    <xf numFmtId="164" fontId="7" fillId="43" borderId="0" xfId="53" applyNumberFormat="1" applyFont="1" applyFill="1" applyAlignment="1">
      <alignment horizontal="right" vertical="center" wrapText="1"/>
      <protection/>
    </xf>
    <xf numFmtId="0" fontId="70" fillId="0" borderId="0" xfId="53" applyFont="1" applyAlignment="1">
      <alignment vertical="center"/>
      <protection/>
    </xf>
    <xf numFmtId="0" fontId="68" fillId="38" borderId="10" xfId="53" applyFont="1" applyFill="1" applyBorder="1" applyAlignment="1">
      <alignment vertical="center" wrapText="1"/>
      <protection/>
    </xf>
    <xf numFmtId="0" fontId="68" fillId="38" borderId="12" xfId="53" applyFont="1" applyFill="1" applyBorder="1" applyAlignment="1">
      <alignment vertical="center" wrapText="1"/>
      <protection/>
    </xf>
    <xf numFmtId="0" fontId="9" fillId="43" borderId="17" xfId="53" applyFont="1" applyFill="1" applyBorder="1" applyAlignment="1">
      <alignment vertical="center" wrapText="1"/>
      <protection/>
    </xf>
    <xf numFmtId="0" fontId="6" fillId="39" borderId="0" xfId="53" applyFont="1" applyFill="1" applyAlignment="1">
      <alignment wrapText="1"/>
      <protection/>
    </xf>
    <xf numFmtId="0" fontId="6" fillId="39" borderId="0" xfId="53" applyFont="1" applyFill="1">
      <alignment/>
      <protection/>
    </xf>
    <xf numFmtId="164" fontId="9" fillId="39" borderId="0" xfId="53" applyNumberFormat="1" applyFont="1" applyFill="1" applyAlignment="1">
      <alignment vertical="center" wrapText="1"/>
      <protection/>
    </xf>
    <xf numFmtId="164" fontId="6" fillId="39" borderId="0" xfId="53" applyNumberFormat="1" applyFont="1" applyFill="1">
      <alignment/>
      <protection/>
    </xf>
    <xf numFmtId="166" fontId="73" fillId="39" borderId="0" xfId="51" applyNumberFormat="1" applyFont="1" applyFill="1">
      <alignment/>
      <protection/>
    </xf>
    <xf numFmtId="0" fontId="73" fillId="39" borderId="0" xfId="51" applyFont="1" applyFill="1">
      <alignment/>
      <protection/>
    </xf>
    <xf numFmtId="0" fontId="70" fillId="39" borderId="0" xfId="52" applyFont="1" applyFill="1" applyAlignment="1">
      <alignment vertical="center"/>
      <protection/>
    </xf>
    <xf numFmtId="164" fontId="6" fillId="39" borderId="0" xfId="51" applyNumberFormat="1" applyFont="1" applyFill="1" applyBorder="1" applyAlignment="1">
      <alignment vertical="center"/>
      <protection/>
    </xf>
    <xf numFmtId="3" fontId="6" fillId="39" borderId="0" xfId="53" applyNumberFormat="1" applyFont="1" applyFill="1" applyAlignment="1">
      <alignment horizontal="right" vertical="center" wrapText="1"/>
      <protection/>
    </xf>
    <xf numFmtId="0" fontId="62" fillId="35" borderId="0" xfId="52" applyFont="1" applyFill="1" applyAlignment="1">
      <alignment horizontal="center" vertical="center" wrapText="1"/>
      <protection/>
    </xf>
    <xf numFmtId="0" fontId="60" fillId="34" borderId="17" xfId="52" applyFont="1" applyFill="1" applyBorder="1" applyAlignment="1">
      <alignment horizontal="center" vertical="center" wrapText="1"/>
      <protection/>
    </xf>
    <xf numFmtId="0" fontId="59" fillId="34" borderId="18" xfId="52" applyFont="1" applyFill="1" applyBorder="1" applyAlignment="1">
      <alignment horizontal="center" vertical="center" wrapText="1"/>
      <protection/>
    </xf>
    <xf numFmtId="0" fontId="61" fillId="36" borderId="17" xfId="52" applyFont="1" applyFill="1" applyBorder="1" applyAlignment="1">
      <alignment horizontal="center" vertical="center" wrapText="1"/>
      <protection/>
    </xf>
    <xf numFmtId="0" fontId="61" fillId="36" borderId="0" xfId="52" applyFont="1" applyFill="1" applyAlignment="1">
      <alignment horizontal="center" vertical="center" wrapText="1"/>
      <protection/>
    </xf>
    <xf numFmtId="0" fontId="61" fillId="36" borderId="17" xfId="52" applyFont="1" applyFill="1" applyBorder="1" applyAlignment="1">
      <alignment horizontal="right" vertical="center" wrapText="1"/>
      <protection/>
    </xf>
    <xf numFmtId="0" fontId="61" fillId="36" borderId="0" xfId="52" applyFont="1" applyFill="1" applyAlignment="1">
      <alignment horizontal="right" vertical="center" wrapText="1"/>
      <protection/>
    </xf>
    <xf numFmtId="0" fontId="61" fillId="35" borderId="0" xfId="52" applyFont="1" applyFill="1" applyAlignment="1">
      <alignment horizontal="center" vertical="center" wrapText="1"/>
      <protection/>
    </xf>
    <xf numFmtId="0" fontId="61" fillId="33" borderId="0" xfId="52" applyFont="1" applyFill="1" applyAlignment="1">
      <alignment horizontal="center" vertical="center" wrapText="1"/>
      <protection/>
    </xf>
    <xf numFmtId="0" fontId="62" fillId="35" borderId="17" xfId="52" applyFont="1" applyFill="1" applyBorder="1" applyAlignment="1">
      <alignment vertical="center" wrapText="1"/>
      <protection/>
    </xf>
    <xf numFmtId="0" fontId="3" fillId="35" borderId="0" xfId="52" applyFont="1" applyFill="1" applyAlignment="1">
      <alignment horizontal="center" vertical="center" wrapText="1"/>
      <protection/>
    </xf>
    <xf numFmtId="0" fontId="62" fillId="35" borderId="0" xfId="52" applyFont="1" applyFill="1" applyAlignment="1">
      <alignment vertical="center" wrapText="1"/>
      <protection/>
    </xf>
    <xf numFmtId="0" fontId="62" fillId="35" borderId="0" xfId="53" applyFont="1" applyFill="1" applyAlignment="1">
      <alignment vertical="center" wrapText="1"/>
      <protection/>
    </xf>
    <xf numFmtId="0" fontId="61" fillId="35" borderId="0" xfId="52" applyFont="1" applyFill="1" applyAlignment="1">
      <alignment vertical="center" wrapText="1"/>
      <protection/>
    </xf>
    <xf numFmtId="0" fontId="68" fillId="40" borderId="0" xfId="52" applyFont="1" applyFill="1" applyBorder="1" applyAlignment="1">
      <alignment horizontal="justify" vertical="center" wrapText="1"/>
      <protection/>
    </xf>
    <xf numFmtId="0" fontId="67" fillId="40" borderId="0" xfId="52" applyFont="1" applyFill="1" applyBorder="1" applyAlignment="1">
      <alignment horizontal="center" vertical="center" wrapText="1"/>
      <protection/>
    </xf>
    <xf numFmtId="0" fontId="67" fillId="40" borderId="0" xfId="52" applyFont="1" applyFill="1" applyBorder="1" applyAlignment="1">
      <alignment horizontal="right" vertical="center" wrapText="1"/>
      <protection/>
    </xf>
    <xf numFmtId="0" fontId="67" fillId="40" borderId="21" xfId="52" applyFont="1" applyFill="1" applyBorder="1" applyAlignment="1">
      <alignment horizontal="right" vertical="center" wrapText="1"/>
      <protection/>
    </xf>
    <xf numFmtId="0" fontId="67" fillId="38" borderId="0" xfId="52" applyFont="1" applyFill="1" applyAlignment="1">
      <alignment horizontal="center" vertical="center" wrapText="1"/>
      <protection/>
    </xf>
    <xf numFmtId="0" fontId="6" fillId="39" borderId="0" xfId="53" applyFont="1" applyFill="1" applyAlignment="1">
      <alignment horizontal="justify" vertical="top" wrapText="1"/>
      <protection/>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 2" xfId="51"/>
    <cellStyle name="Normal 3" xfId="52"/>
    <cellStyle name="Normal 3 2" xfId="53"/>
    <cellStyle name="Normalny 10" xfId="54"/>
    <cellStyle name="Obliczenia" xfId="55"/>
    <cellStyle name="Percent"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76"/>
  <sheetViews>
    <sheetView zoomScalePageLayoutView="0" workbookViewId="0" topLeftCell="A1">
      <selection activeCell="A1" sqref="A1"/>
    </sheetView>
  </sheetViews>
  <sheetFormatPr defaultColWidth="9.140625" defaultRowHeight="15"/>
  <cols>
    <col min="1" max="1" width="60.7109375" style="1" customWidth="1"/>
    <col min="2" max="2" width="1.7109375" style="1" customWidth="1"/>
    <col min="3" max="3" width="8.57421875" style="1" customWidth="1"/>
    <col min="4" max="4" width="18.7109375" style="1" customWidth="1"/>
    <col min="5" max="5" width="1.7109375" style="1" customWidth="1"/>
    <col min="6" max="6" width="18.7109375" style="1" customWidth="1"/>
    <col min="7" max="7" width="1.7109375" style="1" customWidth="1"/>
    <col min="8" max="8" width="9.140625" style="1" customWidth="1"/>
    <col min="9" max="9" width="10.28125" style="1" bestFit="1" customWidth="1"/>
    <col min="10" max="16384" width="9.140625" style="1" customWidth="1"/>
  </cols>
  <sheetData>
    <row r="1" spans="1:7" ht="15">
      <c r="A1" s="32" t="s">
        <v>55</v>
      </c>
      <c r="B1" s="18"/>
      <c r="C1" s="21"/>
      <c r="D1" s="18"/>
      <c r="E1" s="21"/>
      <c r="F1" s="18"/>
      <c r="G1" s="21"/>
    </row>
    <row r="2" spans="1:7" ht="15">
      <c r="A2" s="32" t="s">
        <v>56</v>
      </c>
      <c r="B2" s="18"/>
      <c r="C2" s="21"/>
      <c r="D2" s="18"/>
      <c r="E2" s="21"/>
      <c r="F2" s="18"/>
      <c r="G2" s="21"/>
    </row>
    <row r="3" spans="1:7" ht="15.75" thickBot="1">
      <c r="A3" s="18"/>
      <c r="B3" s="18"/>
      <c r="C3" s="21"/>
      <c r="D3" s="18"/>
      <c r="E3" s="21"/>
      <c r="F3" s="18"/>
      <c r="G3" s="21"/>
    </row>
    <row r="4" spans="1:7" ht="40.5" customHeight="1" thickBot="1">
      <c r="A4" s="2"/>
      <c r="B4" s="224" t="s">
        <v>51</v>
      </c>
      <c r="C4" s="224"/>
      <c r="D4" s="3" t="s">
        <v>52</v>
      </c>
      <c r="E4" s="56"/>
      <c r="F4" s="3" t="s">
        <v>54</v>
      </c>
      <c r="G4" s="56"/>
    </row>
    <row r="5" spans="1:7" ht="15.75" thickBot="1">
      <c r="A5" s="4"/>
      <c r="B5" s="225"/>
      <c r="C5" s="225"/>
      <c r="D5" s="60" t="s">
        <v>53</v>
      </c>
      <c r="E5" s="57"/>
      <c r="F5" s="60" t="s">
        <v>53</v>
      </c>
      <c r="G5" s="57"/>
    </row>
    <row r="6" spans="1:7" ht="15">
      <c r="A6" s="33"/>
      <c r="B6" s="226"/>
      <c r="C6" s="226"/>
      <c r="D6" s="228"/>
      <c r="E6" s="58"/>
      <c r="F6" s="228"/>
      <c r="G6" s="58"/>
    </row>
    <row r="7" spans="1:7" ht="15">
      <c r="A7" s="33" t="s">
        <v>16</v>
      </c>
      <c r="B7" s="227"/>
      <c r="C7" s="227"/>
      <c r="D7" s="229"/>
      <c r="E7" s="59"/>
      <c r="F7" s="229"/>
      <c r="G7" s="59"/>
    </row>
    <row r="8" spans="1:9" ht="15">
      <c r="A8" s="34" t="s">
        <v>17</v>
      </c>
      <c r="B8" s="230">
        <v>4</v>
      </c>
      <c r="C8" s="230"/>
      <c r="D8" s="35">
        <v>1004258.96629</v>
      </c>
      <c r="E8" s="55"/>
      <c r="F8" s="35">
        <v>1022690.63318</v>
      </c>
      <c r="G8" s="55"/>
      <c r="I8" s="67"/>
    </row>
    <row r="9" spans="1:9" ht="15">
      <c r="A9" s="36" t="s">
        <v>18</v>
      </c>
      <c r="B9" s="230"/>
      <c r="C9" s="230"/>
      <c r="D9" s="35">
        <v>12431</v>
      </c>
      <c r="E9" s="55"/>
      <c r="F9" s="35">
        <v>23856.887509999997</v>
      </c>
      <c r="G9" s="55"/>
      <c r="I9" s="67"/>
    </row>
    <row r="10" spans="1:9" ht="15.75" thickBot="1">
      <c r="A10" s="34" t="s">
        <v>19</v>
      </c>
      <c r="B10" s="230" t="s">
        <v>1</v>
      </c>
      <c r="C10" s="230"/>
      <c r="D10" s="5">
        <v>21787.733339999995</v>
      </c>
      <c r="E10" s="55"/>
      <c r="F10" s="5">
        <v>4773.257620000001</v>
      </c>
      <c r="G10" s="55"/>
      <c r="I10" s="67"/>
    </row>
    <row r="11" spans="1:9" ht="15">
      <c r="A11" s="34"/>
      <c r="B11" s="230"/>
      <c r="C11" s="230"/>
      <c r="D11" s="35"/>
      <c r="E11" s="55"/>
      <c r="F11" s="35"/>
      <c r="G11" s="55"/>
      <c r="I11" s="67"/>
    </row>
    <row r="12" spans="1:9" ht="15">
      <c r="A12" s="33" t="s">
        <v>20</v>
      </c>
      <c r="B12" s="223"/>
      <c r="C12" s="223"/>
      <c r="D12" s="37">
        <v>1038478.43001</v>
      </c>
      <c r="E12" s="38"/>
      <c r="F12" s="37">
        <v>1051320.77831</v>
      </c>
      <c r="G12" s="38"/>
      <c r="I12" s="67"/>
    </row>
    <row r="13" spans="1:9" ht="15">
      <c r="A13" s="34"/>
      <c r="B13" s="230"/>
      <c r="C13" s="230"/>
      <c r="D13" s="35"/>
      <c r="E13" s="55"/>
      <c r="F13" s="35"/>
      <c r="G13" s="55"/>
      <c r="I13" s="67"/>
    </row>
    <row r="14" spans="1:9" ht="15" customHeight="1">
      <c r="A14" s="51" t="s">
        <v>21</v>
      </c>
      <c r="B14" s="230" t="s">
        <v>2</v>
      </c>
      <c r="C14" s="230"/>
      <c r="D14" s="39">
        <v>90819.97395</v>
      </c>
      <c r="E14" s="52"/>
      <c r="F14" s="39">
        <v>90284.77519999999</v>
      </c>
      <c r="G14" s="52"/>
      <c r="I14" s="67"/>
    </row>
    <row r="15" spans="1:9" ht="15" customHeight="1">
      <c r="A15" s="34" t="s">
        <v>22</v>
      </c>
      <c r="B15" s="230" t="s">
        <v>3</v>
      </c>
      <c r="C15" s="230"/>
      <c r="D15" s="39">
        <v>158538.70777999997</v>
      </c>
      <c r="E15" s="52"/>
      <c r="F15" s="39">
        <v>166437.96055</v>
      </c>
      <c r="G15" s="52"/>
      <c r="I15" s="67"/>
    </row>
    <row r="16" spans="1:9" ht="15" customHeight="1">
      <c r="A16" s="34" t="s">
        <v>23</v>
      </c>
      <c r="B16" s="230" t="s">
        <v>4</v>
      </c>
      <c r="C16" s="230"/>
      <c r="D16" s="39">
        <v>320135.1517300001</v>
      </c>
      <c r="E16" s="52"/>
      <c r="F16" s="39">
        <v>356994.40576999995</v>
      </c>
      <c r="G16" s="52"/>
      <c r="I16" s="67"/>
    </row>
    <row r="17" spans="1:9" ht="15">
      <c r="A17" s="34" t="s">
        <v>24</v>
      </c>
      <c r="B17" s="230"/>
      <c r="C17" s="230"/>
      <c r="D17" s="39">
        <v>10717.222139999998</v>
      </c>
      <c r="E17" s="52"/>
      <c r="F17" s="39">
        <v>9315.681859999999</v>
      </c>
      <c r="G17" s="52"/>
      <c r="I17" s="67"/>
    </row>
    <row r="18" spans="1:9" ht="15" customHeight="1">
      <c r="A18" s="51" t="s">
        <v>25</v>
      </c>
      <c r="B18" s="230" t="s">
        <v>5</v>
      </c>
      <c r="C18" s="230"/>
      <c r="D18" s="39">
        <v>363523.86023999995</v>
      </c>
      <c r="E18" s="52"/>
      <c r="F18" s="39">
        <v>374553.14102</v>
      </c>
      <c r="G18" s="52"/>
      <c r="I18" s="67"/>
    </row>
    <row r="19" spans="1:9" ht="15">
      <c r="A19" s="34" t="s">
        <v>26</v>
      </c>
      <c r="B19" s="230"/>
      <c r="C19" s="230"/>
      <c r="D19" s="39">
        <v>9184.746750000004</v>
      </c>
      <c r="E19" s="52"/>
      <c r="F19" s="39">
        <v>11606.760849999999</v>
      </c>
      <c r="G19" s="52"/>
      <c r="I19" s="67"/>
    </row>
    <row r="20" spans="1:9" ht="15">
      <c r="A20" s="34" t="s">
        <v>27</v>
      </c>
      <c r="B20" s="230"/>
      <c r="C20" s="230"/>
      <c r="D20" s="39">
        <v>8622.43888</v>
      </c>
      <c r="E20" s="52"/>
      <c r="F20" s="39">
        <v>17600.73293</v>
      </c>
      <c r="G20" s="52"/>
      <c r="I20" s="67"/>
    </row>
    <row r="21" spans="1:9" ht="15.75" thickBot="1">
      <c r="A21" s="34" t="s">
        <v>28</v>
      </c>
      <c r="B21" s="230" t="s">
        <v>0</v>
      </c>
      <c r="C21" s="230"/>
      <c r="D21" s="7">
        <v>8466.911209999998</v>
      </c>
      <c r="E21" s="52"/>
      <c r="F21" s="7">
        <v>8488.039600000002</v>
      </c>
      <c r="G21" s="52"/>
      <c r="I21" s="67"/>
    </row>
    <row r="22" spans="1:9" ht="15">
      <c r="A22" s="34"/>
      <c r="B22" s="230"/>
      <c r="C22" s="230"/>
      <c r="D22" s="40"/>
      <c r="E22" s="39"/>
      <c r="F22" s="39"/>
      <c r="G22" s="39"/>
      <c r="I22" s="67"/>
    </row>
    <row r="23" spans="1:9" ht="15">
      <c r="A23" s="33" t="s">
        <v>29</v>
      </c>
      <c r="B23" s="230"/>
      <c r="C23" s="230"/>
      <c r="D23" s="41">
        <v>970009.0126799999</v>
      </c>
      <c r="E23" s="52"/>
      <c r="F23" s="41">
        <v>1035282</v>
      </c>
      <c r="G23" s="52"/>
      <c r="I23" s="67"/>
    </row>
    <row r="24" spans="1:9" ht="15">
      <c r="A24" s="34"/>
      <c r="B24" s="230"/>
      <c r="C24" s="230"/>
      <c r="D24" s="39"/>
      <c r="E24" s="52"/>
      <c r="F24" s="39"/>
      <c r="G24" s="52"/>
      <c r="I24" s="67"/>
    </row>
    <row r="25" spans="1:9" ht="15">
      <c r="A25" s="33" t="s">
        <v>30</v>
      </c>
      <c r="B25" s="223"/>
      <c r="C25" s="223"/>
      <c r="D25" s="41">
        <v>68469.41733000004</v>
      </c>
      <c r="E25" s="54"/>
      <c r="F25" s="41">
        <v>16039.28052999997</v>
      </c>
      <c r="G25" s="54"/>
      <c r="I25" s="67"/>
    </row>
    <row r="26" spans="1:9" ht="15">
      <c r="A26" s="34"/>
      <c r="B26" s="230"/>
      <c r="C26" s="230"/>
      <c r="D26" s="39"/>
      <c r="E26" s="52"/>
      <c r="F26" s="39"/>
      <c r="G26" s="52"/>
      <c r="I26" s="67"/>
    </row>
    <row r="27" spans="1:9" ht="15">
      <c r="A27" s="34" t="s">
        <v>31</v>
      </c>
      <c r="B27" s="230" t="s">
        <v>6</v>
      </c>
      <c r="C27" s="230"/>
      <c r="D27" s="39">
        <v>6087.91877</v>
      </c>
      <c r="E27" s="52"/>
      <c r="F27" s="39">
        <v>10680.457359999999</v>
      </c>
      <c r="G27" s="52"/>
      <c r="I27" s="67"/>
    </row>
    <row r="28" spans="1:9" ht="15">
      <c r="A28" s="34" t="s">
        <v>32</v>
      </c>
      <c r="B28" s="230" t="s">
        <v>7</v>
      </c>
      <c r="C28" s="230"/>
      <c r="D28" s="39">
        <v>10354.93458</v>
      </c>
      <c r="E28" s="52"/>
      <c r="F28" s="39">
        <v>18934.40761</v>
      </c>
      <c r="G28" s="52"/>
      <c r="I28" s="67"/>
    </row>
    <row r="29" spans="1:9" ht="15">
      <c r="A29" s="34" t="s">
        <v>33</v>
      </c>
      <c r="B29" s="231">
        <v>13</v>
      </c>
      <c r="C29" s="231"/>
      <c r="D29" s="35">
        <v>9360.9318</v>
      </c>
      <c r="E29" s="55"/>
      <c r="F29" s="61">
        <v>472</v>
      </c>
      <c r="G29" s="55"/>
      <c r="I29" s="67"/>
    </row>
    <row r="30" spans="1:9" ht="15">
      <c r="A30" s="34" t="s">
        <v>34</v>
      </c>
      <c r="B30" s="231">
        <v>13</v>
      </c>
      <c r="C30" s="231"/>
      <c r="D30" s="35">
        <v>0</v>
      </c>
      <c r="E30" s="55"/>
      <c r="F30" s="35">
        <v>0</v>
      </c>
      <c r="G30" s="55"/>
      <c r="H30" s="35"/>
      <c r="I30" s="67"/>
    </row>
    <row r="31" spans="1:9" ht="15.75" thickBot="1">
      <c r="A31" s="34"/>
      <c r="B31" s="230"/>
      <c r="C31" s="230"/>
      <c r="D31" s="7"/>
      <c r="E31" s="52"/>
      <c r="F31" s="7"/>
      <c r="G31" s="52"/>
      <c r="I31" s="67"/>
    </row>
    <row r="32" spans="1:9" ht="15">
      <c r="A32" s="34"/>
      <c r="B32" s="230"/>
      <c r="C32" s="230"/>
      <c r="D32" s="39"/>
      <c r="E32" s="52"/>
      <c r="F32" s="39"/>
      <c r="G32" s="52"/>
      <c r="I32" s="67"/>
    </row>
    <row r="33" spans="1:9" ht="15">
      <c r="A33" s="33" t="s">
        <v>35</v>
      </c>
      <c r="B33" s="223"/>
      <c r="C33" s="223"/>
      <c r="D33" s="41">
        <v>73563.33332000003</v>
      </c>
      <c r="E33" s="54"/>
      <c r="F33" s="41">
        <v>8257.185149999972</v>
      </c>
      <c r="G33" s="54"/>
      <c r="I33" s="67"/>
    </row>
    <row r="34" spans="1:9" ht="15">
      <c r="A34" s="33"/>
      <c r="B34" s="223"/>
      <c r="C34" s="223"/>
      <c r="D34" s="41"/>
      <c r="E34" s="54"/>
      <c r="F34" s="41"/>
      <c r="G34" s="54"/>
      <c r="I34" s="67"/>
    </row>
    <row r="35" spans="1:9" ht="15.75" thickBot="1">
      <c r="A35" s="34" t="s">
        <v>36</v>
      </c>
      <c r="B35" s="230" t="s">
        <v>8</v>
      </c>
      <c r="C35" s="230"/>
      <c r="D35" s="7">
        <v>16029</v>
      </c>
      <c r="E35" s="52"/>
      <c r="F35" s="7">
        <v>6814.108683795679</v>
      </c>
      <c r="G35" s="52"/>
      <c r="I35" s="67"/>
    </row>
    <row r="36" spans="1:9" ht="15">
      <c r="A36" s="34"/>
      <c r="B36" s="230"/>
      <c r="C36" s="230"/>
      <c r="D36" s="39"/>
      <c r="E36" s="52"/>
      <c r="F36" s="39"/>
      <c r="G36" s="52"/>
      <c r="I36" s="67"/>
    </row>
    <row r="37" spans="1:9" ht="15">
      <c r="A37" s="33" t="s">
        <v>37</v>
      </c>
      <c r="B37" s="230"/>
      <c r="C37" s="230"/>
      <c r="D37" s="41">
        <v>57533.74189360003</v>
      </c>
      <c r="E37" s="54"/>
      <c r="F37" s="41">
        <v>1443.076466204292</v>
      </c>
      <c r="G37" s="54"/>
      <c r="I37" s="67"/>
    </row>
    <row r="38" spans="1:9" ht="15">
      <c r="A38" s="34"/>
      <c r="B38" s="230"/>
      <c r="C38" s="230"/>
      <c r="D38" s="39"/>
      <c r="E38" s="52"/>
      <c r="F38" s="39"/>
      <c r="G38" s="52"/>
      <c r="I38" s="67"/>
    </row>
    <row r="39" spans="1:9" ht="15">
      <c r="A39" s="33" t="s">
        <v>38</v>
      </c>
      <c r="B39" s="230"/>
      <c r="C39" s="233"/>
      <c r="D39" s="39"/>
      <c r="E39" s="53"/>
      <c r="F39" s="39"/>
      <c r="G39" s="53"/>
      <c r="I39" s="67"/>
    </row>
    <row r="40" spans="1:9" ht="15.75" thickBot="1">
      <c r="A40" s="34" t="s">
        <v>39</v>
      </c>
      <c r="B40" s="230"/>
      <c r="C40" s="230"/>
      <c r="D40" s="7">
        <v>0</v>
      </c>
      <c r="E40" s="52"/>
      <c r="F40" s="7">
        <v>0</v>
      </c>
      <c r="G40" s="52"/>
      <c r="H40" s="6"/>
      <c r="I40" s="67"/>
    </row>
    <row r="41" spans="1:9" ht="15">
      <c r="A41" s="34"/>
      <c r="B41" s="230"/>
      <c r="C41" s="230"/>
      <c r="D41" s="39"/>
      <c r="E41" s="52"/>
      <c r="F41" s="39"/>
      <c r="G41" s="52"/>
      <c r="I41" s="67"/>
    </row>
    <row r="42" spans="1:9" ht="15.75" thickBot="1">
      <c r="A42" s="33" t="s">
        <v>40</v>
      </c>
      <c r="B42" s="223"/>
      <c r="C42" s="223"/>
      <c r="D42" s="9">
        <v>57533.74189360003</v>
      </c>
      <c r="E42" s="54"/>
      <c r="F42" s="9">
        <v>1443.076466204292</v>
      </c>
      <c r="G42" s="54"/>
      <c r="I42" s="67"/>
    </row>
    <row r="43" spans="1:9" ht="15">
      <c r="A43" s="33"/>
      <c r="B43" s="54"/>
      <c r="C43" s="54"/>
      <c r="D43" s="8"/>
      <c r="E43" s="54"/>
      <c r="F43" s="8"/>
      <c r="G43" s="54"/>
      <c r="I43" s="67"/>
    </row>
    <row r="44" spans="1:9" ht="15">
      <c r="A44" s="33" t="s">
        <v>41</v>
      </c>
      <c r="B44" s="54"/>
      <c r="C44" s="54"/>
      <c r="D44" s="8"/>
      <c r="E44" s="54"/>
      <c r="F44" s="8"/>
      <c r="G44" s="54"/>
      <c r="I44" s="67"/>
    </row>
    <row r="45" spans="1:9" ht="15">
      <c r="A45" s="34" t="s">
        <v>42</v>
      </c>
      <c r="B45" s="54"/>
      <c r="C45" s="54"/>
      <c r="D45" s="6">
        <v>56867.18115</v>
      </c>
      <c r="E45" s="54"/>
      <c r="F45" s="6">
        <v>3733.4862200000002</v>
      </c>
      <c r="G45" s="54"/>
      <c r="I45" s="67"/>
    </row>
    <row r="46" spans="1:9" ht="15">
      <c r="A46" s="34" t="s">
        <v>43</v>
      </c>
      <c r="B46" s="230"/>
      <c r="C46" s="230"/>
      <c r="D46" s="39">
        <v>666.56074</v>
      </c>
      <c r="E46" s="52"/>
      <c r="F46" s="39">
        <v>-2290.40971</v>
      </c>
      <c r="G46" s="52"/>
      <c r="I46" s="67"/>
    </row>
    <row r="47" spans="1:9" ht="15.75" thickBot="1">
      <c r="A47" s="34"/>
      <c r="B47" s="52"/>
      <c r="C47" s="52"/>
      <c r="D47" s="10">
        <v>57533.74189</v>
      </c>
      <c r="E47" s="52"/>
      <c r="F47" s="10">
        <v>1443.0765100000003</v>
      </c>
      <c r="G47" s="52"/>
      <c r="I47" s="67"/>
    </row>
    <row r="48" spans="1:9" ht="15">
      <c r="A48" s="34"/>
      <c r="B48" s="52"/>
      <c r="C48" s="52"/>
      <c r="D48" s="40"/>
      <c r="E48" s="52"/>
      <c r="F48" s="39"/>
      <c r="G48" s="52"/>
      <c r="I48" s="67"/>
    </row>
    <row r="49" spans="1:9" ht="15">
      <c r="A49" s="42" t="s">
        <v>44</v>
      </c>
      <c r="B49" s="231"/>
      <c r="C49" s="231"/>
      <c r="D49" s="11"/>
      <c r="E49" s="55"/>
      <c r="F49" s="11"/>
      <c r="G49" s="55"/>
      <c r="I49" s="67"/>
    </row>
    <row r="50" spans="1:9" ht="15">
      <c r="A50" s="42" t="s">
        <v>45</v>
      </c>
      <c r="B50" s="231"/>
      <c r="C50" s="231"/>
      <c r="D50" s="43"/>
      <c r="E50" s="55"/>
      <c r="F50" s="43"/>
      <c r="G50" s="55"/>
      <c r="I50" s="67"/>
    </row>
    <row r="51" spans="1:9" ht="15">
      <c r="A51" s="44" t="s">
        <v>46</v>
      </c>
      <c r="B51" s="44"/>
      <c r="C51" s="52" t="s">
        <v>9</v>
      </c>
      <c r="D51" s="62" t="s">
        <v>48</v>
      </c>
      <c r="E51" s="63"/>
      <c r="F51" s="62" t="s">
        <v>50</v>
      </c>
      <c r="G51" s="52"/>
      <c r="I51" s="67"/>
    </row>
    <row r="52" spans="1:9" ht="15">
      <c r="A52" s="44" t="s">
        <v>47</v>
      </c>
      <c r="B52" s="44"/>
      <c r="C52" s="52" t="s">
        <v>10</v>
      </c>
      <c r="D52" s="62" t="s">
        <v>49</v>
      </c>
      <c r="E52" s="63"/>
      <c r="F52" s="64" t="s">
        <v>50</v>
      </c>
      <c r="G52" s="52"/>
      <c r="I52" s="67"/>
    </row>
    <row r="53" spans="1:9" ht="15">
      <c r="A53" s="34"/>
      <c r="B53" s="59"/>
      <c r="C53" s="52"/>
      <c r="D53" s="45"/>
      <c r="E53" s="52"/>
      <c r="F53" s="45"/>
      <c r="G53" s="52"/>
      <c r="I53" s="67"/>
    </row>
    <row r="54" spans="1:9" ht="15">
      <c r="A54" s="32" t="s">
        <v>55</v>
      </c>
      <c r="B54" s="18"/>
      <c r="C54" s="21"/>
      <c r="D54" s="18"/>
      <c r="E54" s="21"/>
      <c r="F54" s="18"/>
      <c r="G54" s="21"/>
      <c r="I54" s="67"/>
    </row>
    <row r="55" spans="1:9" ht="15">
      <c r="A55" s="32" t="s">
        <v>57</v>
      </c>
      <c r="B55" s="18"/>
      <c r="C55" s="21"/>
      <c r="D55" s="18"/>
      <c r="E55" s="21"/>
      <c r="F55" s="18"/>
      <c r="G55" s="21"/>
      <c r="I55" s="67"/>
    </row>
    <row r="56" spans="1:9" ht="15.75" thickBot="1">
      <c r="A56" s="18"/>
      <c r="B56" s="18"/>
      <c r="C56" s="21"/>
      <c r="D56" s="18"/>
      <c r="E56" s="21"/>
      <c r="F56" s="18"/>
      <c r="G56" s="21"/>
      <c r="I56" s="67"/>
    </row>
    <row r="57" spans="1:9" ht="40.5" customHeight="1" thickBot="1">
      <c r="A57" s="2"/>
      <c r="B57" s="224" t="s">
        <v>51</v>
      </c>
      <c r="C57" s="224"/>
      <c r="D57" s="3" t="s">
        <v>52</v>
      </c>
      <c r="E57" s="56"/>
      <c r="F57" s="3" t="s">
        <v>54</v>
      </c>
      <c r="G57" s="56"/>
      <c r="I57" s="67"/>
    </row>
    <row r="58" spans="1:9" ht="15.75" thickBot="1">
      <c r="A58" s="4"/>
      <c r="B58" s="225"/>
      <c r="C58" s="225"/>
      <c r="D58" s="60" t="s">
        <v>53</v>
      </c>
      <c r="E58" s="57"/>
      <c r="F58" s="60" t="s">
        <v>53</v>
      </c>
      <c r="G58" s="57"/>
      <c r="I58" s="67"/>
    </row>
    <row r="59" spans="1:9" ht="15">
      <c r="A59" s="232"/>
      <c r="B59" s="232"/>
      <c r="C59" s="52"/>
      <c r="D59" s="46"/>
      <c r="E59" s="52"/>
      <c r="F59" s="46"/>
      <c r="G59" s="52"/>
      <c r="I59" s="67"/>
    </row>
    <row r="60" spans="1:9" ht="15.75" thickBot="1">
      <c r="A60" s="234" t="s">
        <v>40</v>
      </c>
      <c r="B60" s="234"/>
      <c r="C60" s="54"/>
      <c r="D60" s="12">
        <f>D42</f>
        <v>57533.74189360003</v>
      </c>
      <c r="E60" s="54"/>
      <c r="F60" s="12">
        <v>1443.076466204292</v>
      </c>
      <c r="G60" s="54"/>
      <c r="I60" s="67"/>
    </row>
    <row r="61" spans="1:9" ht="15.75" thickTop="1">
      <c r="A61" s="235" t="s">
        <v>58</v>
      </c>
      <c r="B61" s="235"/>
      <c r="C61" s="52"/>
      <c r="D61" s="39"/>
      <c r="E61" s="52"/>
      <c r="F61" s="39"/>
      <c r="G61" s="52"/>
      <c r="I61" s="67"/>
    </row>
    <row r="62" spans="1:9" ht="23.25" customHeight="1">
      <c r="A62" s="235" t="s">
        <v>59</v>
      </c>
      <c r="B62" s="235"/>
      <c r="C62" s="52"/>
      <c r="D62" s="39">
        <v>138</v>
      </c>
      <c r="E62" s="52"/>
      <c r="F62" s="39">
        <v>0</v>
      </c>
      <c r="G62" s="52"/>
      <c r="I62" s="67"/>
    </row>
    <row r="63" spans="1:9" ht="15">
      <c r="A63" s="47" t="s">
        <v>60</v>
      </c>
      <c r="B63" s="48"/>
      <c r="C63" s="52" t="s">
        <v>8</v>
      </c>
      <c r="D63" s="20">
        <v>170</v>
      </c>
      <c r="E63" s="52"/>
      <c r="F63" s="20">
        <v>0</v>
      </c>
      <c r="G63" s="52"/>
      <c r="I63" s="67"/>
    </row>
    <row r="64" spans="1:9" ht="15">
      <c r="A64" s="47" t="s">
        <v>61</v>
      </c>
      <c r="B64" s="48"/>
      <c r="C64" s="52" t="s">
        <v>8</v>
      </c>
      <c r="D64" s="13">
        <v>-32</v>
      </c>
      <c r="E64" s="52"/>
      <c r="F64" s="13">
        <v>0</v>
      </c>
      <c r="G64" s="52"/>
      <c r="I64" s="67"/>
    </row>
    <row r="65" spans="1:9" ht="23.25" customHeight="1">
      <c r="A65" s="235" t="s">
        <v>62</v>
      </c>
      <c r="B65" s="235"/>
      <c r="C65" s="21"/>
      <c r="D65" s="22">
        <f>D66+D67</f>
        <v>0</v>
      </c>
      <c r="E65" s="21"/>
      <c r="F65" s="13">
        <v>0</v>
      </c>
      <c r="G65" s="21"/>
      <c r="H65" s="13"/>
      <c r="I65" s="67"/>
    </row>
    <row r="66" spans="1:9" ht="15">
      <c r="A66" s="47" t="s">
        <v>63</v>
      </c>
      <c r="B66" s="21"/>
      <c r="C66" s="21"/>
      <c r="D66" s="13">
        <v>0</v>
      </c>
      <c r="E66" s="21"/>
      <c r="F66" s="13">
        <v>0</v>
      </c>
      <c r="G66" s="22"/>
      <c r="H66" s="13"/>
      <c r="I66" s="67"/>
    </row>
    <row r="67" spans="1:9" ht="15.75" thickBot="1">
      <c r="A67" s="47" t="s">
        <v>61</v>
      </c>
      <c r="B67" s="21"/>
      <c r="C67" s="21"/>
      <c r="D67" s="14">
        <f>-INT(D66*19%)</f>
        <v>0</v>
      </c>
      <c r="E67" s="21"/>
      <c r="F67" s="14">
        <v>0</v>
      </c>
      <c r="G67" s="21"/>
      <c r="H67" s="13"/>
      <c r="I67" s="67"/>
    </row>
    <row r="68" spans="1:9" ht="15.75" thickBot="1">
      <c r="A68" s="236"/>
      <c r="B68" s="236"/>
      <c r="C68" s="52"/>
      <c r="D68" s="15">
        <f>D62+D65</f>
        <v>138</v>
      </c>
      <c r="E68" s="52"/>
      <c r="F68" s="15">
        <v>0</v>
      </c>
      <c r="G68" s="52"/>
      <c r="I68" s="67"/>
    </row>
    <row r="69" spans="1:9" ht="15">
      <c r="A69" s="236"/>
      <c r="B69" s="236"/>
      <c r="C69" s="52"/>
      <c r="D69" s="39"/>
      <c r="E69" s="52"/>
      <c r="F69" s="39"/>
      <c r="G69" s="52"/>
      <c r="I69" s="67"/>
    </row>
    <row r="70" spans="1:9" ht="15.75" thickBot="1">
      <c r="A70" s="234" t="s">
        <v>64</v>
      </c>
      <c r="B70" s="234"/>
      <c r="C70" s="52"/>
      <c r="D70" s="12">
        <f>D60+D68</f>
        <v>57671.74189360003</v>
      </c>
      <c r="E70" s="52"/>
      <c r="F70" s="12">
        <v>1443.076466204292</v>
      </c>
      <c r="G70" s="52"/>
      <c r="I70" s="67"/>
    </row>
    <row r="71" spans="1:9" ht="15.75" thickTop="1">
      <c r="A71" s="21"/>
      <c r="B71" s="21"/>
      <c r="C71" s="21"/>
      <c r="D71" s="21"/>
      <c r="E71" s="21"/>
      <c r="F71" s="21"/>
      <c r="G71" s="21"/>
      <c r="I71" s="67"/>
    </row>
    <row r="72" spans="1:9" ht="15">
      <c r="A72" s="49" t="s">
        <v>206</v>
      </c>
      <c r="B72" s="49"/>
      <c r="C72" s="21"/>
      <c r="D72" s="21"/>
      <c r="E72" s="21"/>
      <c r="F72" s="21"/>
      <c r="G72" s="21"/>
      <c r="I72" s="67"/>
    </row>
    <row r="73" spans="1:9" ht="15">
      <c r="A73" s="21" t="s">
        <v>42</v>
      </c>
      <c r="B73" s="49"/>
      <c r="C73" s="21"/>
      <c r="D73" s="6">
        <v>56944</v>
      </c>
      <c r="E73" s="21"/>
      <c r="F73" s="65">
        <v>3733.4862200000002</v>
      </c>
      <c r="G73" s="21"/>
      <c r="I73" s="67"/>
    </row>
    <row r="74" spans="1:9" ht="15">
      <c r="A74" s="21" t="s">
        <v>43</v>
      </c>
      <c r="B74" s="49"/>
      <c r="C74" s="21"/>
      <c r="D74" s="16">
        <v>728</v>
      </c>
      <c r="E74" s="21"/>
      <c r="F74" s="16">
        <v>-2290.40971</v>
      </c>
      <c r="G74" s="21"/>
      <c r="I74" s="67"/>
    </row>
    <row r="75" spans="1:9" ht="15.75" thickBot="1">
      <c r="A75" s="21"/>
      <c r="B75" s="21"/>
      <c r="C75" s="21"/>
      <c r="D75" s="16">
        <f>SUM(D73:D74)</f>
        <v>57672</v>
      </c>
      <c r="E75" s="21"/>
      <c r="F75" s="17">
        <v>1443.0765100000003</v>
      </c>
      <c r="G75" s="21"/>
      <c r="I75" s="67"/>
    </row>
    <row r="76" ht="15">
      <c r="D76" s="66"/>
    </row>
  </sheetData>
  <sheetProtection/>
  <mergeCells count="53">
    <mergeCell ref="A70:B70"/>
    <mergeCell ref="A60:B60"/>
    <mergeCell ref="A61:B61"/>
    <mergeCell ref="A62:B62"/>
    <mergeCell ref="A65:B65"/>
    <mergeCell ref="A68:B68"/>
    <mergeCell ref="A69:B69"/>
    <mergeCell ref="A59:B59"/>
    <mergeCell ref="B37:C37"/>
    <mergeCell ref="B38:C38"/>
    <mergeCell ref="B39:C39"/>
    <mergeCell ref="B40:C40"/>
    <mergeCell ref="B41:C41"/>
    <mergeCell ref="B42:C42"/>
    <mergeCell ref="B46:C46"/>
    <mergeCell ref="B49:C49"/>
    <mergeCell ref="B50:C50"/>
    <mergeCell ref="B17:C17"/>
    <mergeCell ref="B57:C57"/>
    <mergeCell ref="B58:C58"/>
    <mergeCell ref="B36:C36"/>
    <mergeCell ref="B25:C25"/>
    <mergeCell ref="B26:C26"/>
    <mergeCell ref="B27:C27"/>
    <mergeCell ref="B28:C28"/>
    <mergeCell ref="B29:C29"/>
    <mergeCell ref="B30:C30"/>
    <mergeCell ref="B23:C23"/>
    <mergeCell ref="B32:C32"/>
    <mergeCell ref="B33:C33"/>
    <mergeCell ref="B34:C34"/>
    <mergeCell ref="B35:C35"/>
    <mergeCell ref="B24:C24"/>
    <mergeCell ref="B31:C31"/>
    <mergeCell ref="F6:F7"/>
    <mergeCell ref="B18:C18"/>
    <mergeCell ref="B19:C19"/>
    <mergeCell ref="B20:C20"/>
    <mergeCell ref="B21:C21"/>
    <mergeCell ref="B22:C22"/>
    <mergeCell ref="B13:C13"/>
    <mergeCell ref="B14:C14"/>
    <mergeCell ref="B15:C15"/>
    <mergeCell ref="B16:C16"/>
    <mergeCell ref="B12:C12"/>
    <mergeCell ref="B4:C4"/>
    <mergeCell ref="B5:C5"/>
    <mergeCell ref="B6:C7"/>
    <mergeCell ref="D6:D7"/>
    <mergeCell ref="B8:C8"/>
    <mergeCell ref="B9:C9"/>
    <mergeCell ref="B10:C10"/>
    <mergeCell ref="B11:C1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77"/>
  <sheetViews>
    <sheetView zoomScalePageLayoutView="0" workbookViewId="0" topLeftCell="A1">
      <selection activeCell="A1" sqref="A1"/>
    </sheetView>
  </sheetViews>
  <sheetFormatPr defaultColWidth="9.140625" defaultRowHeight="15"/>
  <cols>
    <col min="1" max="1" width="60.7109375" style="19" customWidth="1"/>
    <col min="2" max="2" width="4.7109375" style="19" bestFit="1" customWidth="1"/>
    <col min="3" max="3" width="1.7109375" style="19" customWidth="1"/>
    <col min="4" max="4" width="18.7109375" style="19" customWidth="1"/>
    <col min="5" max="5" width="1.7109375" style="19" customWidth="1"/>
    <col min="6" max="6" width="18.7109375" style="19" customWidth="1"/>
    <col min="7" max="8" width="10.28125" style="19" bestFit="1" customWidth="1"/>
    <col min="9" max="16384" width="9.140625" style="19" customWidth="1"/>
  </cols>
  <sheetData>
    <row r="1" spans="1:7" ht="15">
      <c r="A1" s="107" t="s">
        <v>65</v>
      </c>
      <c r="B1" s="108"/>
      <c r="C1" s="71"/>
      <c r="D1" s="71"/>
      <c r="E1" s="71"/>
      <c r="F1" s="71"/>
      <c r="G1" s="109"/>
    </row>
    <row r="2" spans="1:7" ht="15">
      <c r="A2" s="107" t="s">
        <v>66</v>
      </c>
      <c r="B2" s="108"/>
      <c r="C2" s="71"/>
      <c r="D2" s="71"/>
      <c r="E2" s="71"/>
      <c r="F2" s="71"/>
      <c r="G2" s="109"/>
    </row>
    <row r="3" spans="1:6" ht="15" customHeight="1">
      <c r="A3" s="237"/>
      <c r="B3" s="81"/>
      <c r="C3" s="238"/>
      <c r="D3" s="239" t="s">
        <v>67</v>
      </c>
      <c r="E3" s="82"/>
      <c r="F3" s="239" t="s">
        <v>68</v>
      </c>
    </row>
    <row r="4" spans="1:6" ht="15">
      <c r="A4" s="237"/>
      <c r="B4" s="81" t="s">
        <v>51</v>
      </c>
      <c r="C4" s="238"/>
      <c r="D4" s="240"/>
      <c r="E4" s="82"/>
      <c r="F4" s="240"/>
    </row>
    <row r="5" spans="1:6" ht="15">
      <c r="A5" s="83"/>
      <c r="B5" s="81"/>
      <c r="C5" s="84"/>
      <c r="D5" s="85" t="s">
        <v>53</v>
      </c>
      <c r="E5" s="84"/>
      <c r="F5" s="85" t="s">
        <v>53</v>
      </c>
    </row>
    <row r="6" spans="1:6" ht="15">
      <c r="A6" s="110" t="s">
        <v>69</v>
      </c>
      <c r="B6" s="111"/>
      <c r="C6" s="88"/>
      <c r="D6" s="88"/>
      <c r="E6" s="88"/>
      <c r="F6" s="89"/>
    </row>
    <row r="7" spans="1:6" ht="15">
      <c r="A7" s="110"/>
      <c r="B7" s="111"/>
      <c r="C7" s="88"/>
      <c r="D7" s="88"/>
      <c r="E7" s="88"/>
      <c r="F7" s="89"/>
    </row>
    <row r="8" spans="1:6" ht="15">
      <c r="A8" s="110" t="s">
        <v>70</v>
      </c>
      <c r="B8" s="111"/>
      <c r="C8" s="88"/>
      <c r="D8" s="90"/>
      <c r="E8" s="88"/>
      <c r="F8" s="89"/>
    </row>
    <row r="9" spans="1:6" ht="15">
      <c r="A9" s="112" t="s">
        <v>71</v>
      </c>
      <c r="B9" s="113">
        <v>10</v>
      </c>
      <c r="C9" s="92"/>
      <c r="D9" s="93">
        <v>3875639.6395300003</v>
      </c>
      <c r="E9" s="93"/>
      <c r="F9" s="93">
        <v>3855445.76061</v>
      </c>
    </row>
    <row r="10" spans="1:6" ht="15">
      <c r="A10" s="114" t="s">
        <v>72</v>
      </c>
      <c r="B10" s="115"/>
      <c r="C10" s="92"/>
      <c r="D10" s="93">
        <v>59300.57426999998</v>
      </c>
      <c r="E10" s="94"/>
      <c r="F10" s="93">
        <v>61394.648210000036</v>
      </c>
    </row>
    <row r="11" spans="1:6" ht="15">
      <c r="A11" s="114" t="s">
        <v>73</v>
      </c>
      <c r="B11" s="115"/>
      <c r="C11" s="92"/>
      <c r="D11" s="93">
        <v>2712.47615</v>
      </c>
      <c r="E11" s="94"/>
      <c r="F11" s="93">
        <v>2712.47615</v>
      </c>
    </row>
    <row r="12" spans="1:6" ht="15">
      <c r="A12" s="114" t="s">
        <v>74</v>
      </c>
      <c r="B12" s="115"/>
      <c r="C12" s="92"/>
      <c r="D12" s="93">
        <v>1400.91539</v>
      </c>
      <c r="E12" s="94"/>
      <c r="F12" s="93">
        <v>1415</v>
      </c>
    </row>
    <row r="13" spans="1:6" ht="15">
      <c r="A13" s="114" t="s">
        <v>75</v>
      </c>
      <c r="B13" s="115">
        <v>13</v>
      </c>
      <c r="C13" s="92"/>
      <c r="D13" s="93">
        <v>47508.90652999999</v>
      </c>
      <c r="E13" s="94"/>
      <c r="F13" s="93">
        <v>38214.29248999999</v>
      </c>
    </row>
    <row r="14" spans="1:6" ht="15">
      <c r="A14" s="116" t="s">
        <v>76</v>
      </c>
      <c r="B14" s="115">
        <v>15</v>
      </c>
      <c r="C14" s="92"/>
      <c r="D14" s="93">
        <v>6081.529030000001</v>
      </c>
      <c r="E14" s="93"/>
      <c r="F14" s="93">
        <v>6090.429</v>
      </c>
    </row>
    <row r="15" spans="1:6" ht="15">
      <c r="A15" s="116" t="s">
        <v>77</v>
      </c>
      <c r="B15" s="115"/>
      <c r="C15" s="92"/>
      <c r="D15" s="93">
        <v>1130.3102499999984</v>
      </c>
      <c r="E15" s="94"/>
      <c r="F15" s="93">
        <v>1438</v>
      </c>
    </row>
    <row r="16" spans="1:6" ht="15">
      <c r="A16" s="117" t="s">
        <v>78</v>
      </c>
      <c r="B16" s="73" t="s">
        <v>11</v>
      </c>
      <c r="C16" s="92"/>
      <c r="D16" s="93">
        <v>66804.34025</v>
      </c>
      <c r="E16" s="93"/>
      <c r="F16" s="93">
        <v>83185.20454</v>
      </c>
    </row>
    <row r="17" spans="1:6" ht="15">
      <c r="A17" s="112"/>
      <c r="B17" s="118"/>
      <c r="C17" s="92"/>
      <c r="D17" s="93"/>
      <c r="E17" s="94"/>
      <c r="F17" s="93"/>
    </row>
    <row r="18" spans="1:6" ht="15.75" thickBot="1">
      <c r="A18" s="110" t="s">
        <v>79</v>
      </c>
      <c r="B18" s="111"/>
      <c r="C18" s="88"/>
      <c r="D18" s="96">
        <v>4060578.6914000004</v>
      </c>
      <c r="E18" s="94"/>
      <c r="F18" s="96">
        <v>4049895</v>
      </c>
    </row>
    <row r="19" spans="1:6" ht="15">
      <c r="A19" s="110"/>
      <c r="B19" s="111"/>
      <c r="C19" s="88"/>
      <c r="D19" s="93"/>
      <c r="E19" s="94"/>
      <c r="F19" s="93"/>
    </row>
    <row r="20" spans="1:6" ht="15">
      <c r="A20" s="110" t="s">
        <v>80</v>
      </c>
      <c r="B20" s="111"/>
      <c r="C20" s="88"/>
      <c r="D20" s="93"/>
      <c r="E20" s="94"/>
      <c r="F20" s="93"/>
    </row>
    <row r="21" spans="1:6" ht="15">
      <c r="A21" s="119" t="s">
        <v>205</v>
      </c>
      <c r="B21" s="113"/>
      <c r="C21" s="92"/>
      <c r="D21" s="93">
        <v>79051.10019</v>
      </c>
      <c r="E21" s="94"/>
      <c r="F21" s="93">
        <v>76040.98644</v>
      </c>
    </row>
    <row r="22" spans="1:6" ht="15">
      <c r="A22" s="120" t="s">
        <v>81</v>
      </c>
      <c r="B22" s="113">
        <v>16</v>
      </c>
      <c r="C22" s="92"/>
      <c r="D22" s="93">
        <v>582374.50214</v>
      </c>
      <c r="E22" s="93"/>
      <c r="F22" s="93">
        <v>609267.49878</v>
      </c>
    </row>
    <row r="23" spans="1:6" ht="15">
      <c r="A23" s="121" t="s">
        <v>82</v>
      </c>
      <c r="B23" s="113"/>
      <c r="C23" s="92"/>
      <c r="D23" s="93">
        <v>2946.613</v>
      </c>
      <c r="E23" s="93"/>
      <c r="F23" s="93">
        <v>2394.366</v>
      </c>
    </row>
    <row r="24" spans="1:6" ht="15">
      <c r="A24" s="122" t="s">
        <v>83</v>
      </c>
      <c r="B24" s="123">
        <v>15</v>
      </c>
      <c r="C24" s="92"/>
      <c r="D24" s="93">
        <v>619393.4391699999</v>
      </c>
      <c r="E24" s="93"/>
      <c r="F24" s="93">
        <v>691403.87952</v>
      </c>
    </row>
    <row r="25" spans="1:6" ht="15">
      <c r="A25" s="122" t="s">
        <v>84</v>
      </c>
      <c r="B25" s="123"/>
      <c r="C25" s="92"/>
      <c r="D25" s="93">
        <v>79737.83213</v>
      </c>
      <c r="E25" s="94"/>
      <c r="F25" s="93">
        <v>33355.37815999999</v>
      </c>
    </row>
    <row r="26" spans="1:6" ht="15">
      <c r="A26" s="122" t="s">
        <v>85</v>
      </c>
      <c r="B26" s="123">
        <v>17</v>
      </c>
      <c r="C26" s="92"/>
      <c r="D26" s="93">
        <v>184338.24789999993</v>
      </c>
      <c r="E26" s="93"/>
      <c r="F26" s="93">
        <v>263699.99168000004</v>
      </c>
    </row>
    <row r="27" spans="1:6" ht="15.75" thickBot="1">
      <c r="A27" s="112"/>
      <c r="B27" s="113"/>
      <c r="C27" s="92"/>
      <c r="D27" s="96">
        <v>1547841.73453</v>
      </c>
      <c r="E27" s="97"/>
      <c r="F27" s="96">
        <v>1676161</v>
      </c>
    </row>
    <row r="28" spans="1:6" ht="15">
      <c r="A28" s="117"/>
      <c r="B28" s="113"/>
      <c r="C28" s="88"/>
      <c r="D28" s="98"/>
      <c r="E28" s="98"/>
      <c r="F28" s="99"/>
    </row>
    <row r="29" spans="1:6" ht="15">
      <c r="A29" s="117" t="s">
        <v>86</v>
      </c>
      <c r="B29" s="113">
        <v>11</v>
      </c>
      <c r="C29" s="92"/>
      <c r="D29" s="100">
        <v>17560.3826</v>
      </c>
      <c r="E29" s="92"/>
      <c r="F29" s="100">
        <v>17560.3826</v>
      </c>
    </row>
    <row r="30" spans="1:6" ht="15">
      <c r="A30" s="110" t="s">
        <v>87</v>
      </c>
      <c r="B30" s="111"/>
      <c r="C30" s="88"/>
      <c r="D30" s="74">
        <v>1565402.11713</v>
      </c>
      <c r="E30" s="70"/>
      <c r="F30" s="74">
        <v>1693721</v>
      </c>
    </row>
    <row r="31" spans="1:6" ht="15.75" thickBot="1">
      <c r="A31" s="110" t="s">
        <v>88</v>
      </c>
      <c r="B31" s="111"/>
      <c r="C31" s="88"/>
      <c r="D31" s="75">
        <v>5625980.808530001</v>
      </c>
      <c r="E31" s="70"/>
      <c r="F31" s="75">
        <v>5743616</v>
      </c>
    </row>
    <row r="32" spans="1:6" ht="15">
      <c r="A32" s="124"/>
      <c r="B32" s="125"/>
      <c r="C32" s="126"/>
      <c r="D32" s="127"/>
      <c r="E32" s="126"/>
      <c r="F32" s="127"/>
    </row>
    <row r="33" spans="1:6" ht="15">
      <c r="A33" s="71"/>
      <c r="B33" s="128"/>
      <c r="C33" s="71"/>
      <c r="D33" s="129"/>
      <c r="E33" s="71"/>
      <c r="F33" s="71"/>
    </row>
    <row r="34" spans="1:6" ht="15">
      <c r="A34" s="107" t="s">
        <v>65</v>
      </c>
      <c r="B34" s="108"/>
      <c r="C34" s="71"/>
      <c r="D34" s="71"/>
      <c r="E34" s="71"/>
      <c r="F34" s="71"/>
    </row>
    <row r="35" spans="1:6" ht="15">
      <c r="A35" s="107" t="s">
        <v>89</v>
      </c>
      <c r="B35" s="108"/>
      <c r="C35" s="71"/>
      <c r="D35" s="71"/>
      <c r="E35" s="71"/>
      <c r="F35" s="71"/>
    </row>
    <row r="36" spans="1:6" ht="15">
      <c r="A36" s="71"/>
      <c r="B36" s="128"/>
      <c r="C36" s="71"/>
      <c r="D36" s="71"/>
      <c r="E36" s="71"/>
      <c r="F36" s="71"/>
    </row>
    <row r="37" spans="1:6" ht="15" customHeight="1">
      <c r="A37" s="237"/>
      <c r="B37" s="81"/>
      <c r="C37" s="238"/>
      <c r="D37" s="239" t="s">
        <v>67</v>
      </c>
      <c r="E37" s="82"/>
      <c r="F37" s="239" t="s">
        <v>68</v>
      </c>
    </row>
    <row r="38" spans="1:6" ht="15">
      <c r="A38" s="237"/>
      <c r="B38" s="81"/>
      <c r="C38" s="238"/>
      <c r="D38" s="240"/>
      <c r="E38" s="82"/>
      <c r="F38" s="240"/>
    </row>
    <row r="39" spans="1:6" ht="15">
      <c r="A39" s="83"/>
      <c r="B39" s="81"/>
      <c r="C39" s="84"/>
      <c r="D39" s="85" t="s">
        <v>53</v>
      </c>
      <c r="E39" s="84"/>
      <c r="F39" s="85" t="s">
        <v>53</v>
      </c>
    </row>
    <row r="40" spans="1:6" ht="15">
      <c r="A40" s="86" t="s">
        <v>90</v>
      </c>
      <c r="B40" s="87"/>
      <c r="C40" s="88"/>
      <c r="D40" s="89"/>
      <c r="E40" s="88"/>
      <c r="F40" s="89"/>
    </row>
    <row r="41" spans="1:6" ht="15">
      <c r="A41" s="86"/>
      <c r="B41" s="87"/>
      <c r="C41" s="88"/>
      <c r="D41" s="89"/>
      <c r="E41" s="88"/>
      <c r="F41" s="89"/>
    </row>
    <row r="42" spans="1:6" ht="15">
      <c r="A42" s="86" t="s">
        <v>91</v>
      </c>
      <c r="B42" s="87"/>
      <c r="C42" s="88"/>
      <c r="D42" s="89"/>
      <c r="E42" s="88"/>
      <c r="F42" s="89"/>
    </row>
    <row r="43" spans="1:8" ht="15">
      <c r="A43" s="91" t="s">
        <v>92</v>
      </c>
      <c r="B43" s="92" t="s">
        <v>12</v>
      </c>
      <c r="C43" s="92"/>
      <c r="D43" s="103">
        <v>2239345.85</v>
      </c>
      <c r="E43" s="103"/>
      <c r="F43" s="103">
        <v>2166900.75</v>
      </c>
      <c r="G43" s="68"/>
      <c r="H43" s="68"/>
    </row>
    <row r="44" spans="1:8" ht="15">
      <c r="A44" s="91" t="s">
        <v>93</v>
      </c>
      <c r="B44" s="92" t="s">
        <v>13</v>
      </c>
      <c r="C44" s="92"/>
      <c r="D44" s="103">
        <v>618796.7691899999</v>
      </c>
      <c r="E44" s="92"/>
      <c r="F44" s="103">
        <v>692760.96679</v>
      </c>
      <c r="G44" s="68"/>
      <c r="H44" s="68"/>
    </row>
    <row r="45" spans="1:8" ht="15">
      <c r="A45" s="112" t="s">
        <v>94</v>
      </c>
      <c r="B45" s="113"/>
      <c r="C45" s="113"/>
      <c r="D45" s="76">
        <v>-16314.83789</v>
      </c>
      <c r="E45" s="73"/>
      <c r="F45" s="76">
        <v>-16391.70053</v>
      </c>
      <c r="G45" s="68"/>
      <c r="H45" s="68"/>
    </row>
    <row r="46" spans="1:8" ht="15">
      <c r="A46" s="112" t="s">
        <v>95</v>
      </c>
      <c r="B46" s="113"/>
      <c r="C46" s="113"/>
      <c r="D46" s="76">
        <v>660113.75609</v>
      </c>
      <c r="E46" s="73"/>
      <c r="F46" s="76">
        <v>603246.57475</v>
      </c>
      <c r="G46" s="68"/>
      <c r="H46" s="68"/>
    </row>
    <row r="47" spans="1:8" ht="15">
      <c r="A47" s="110" t="s">
        <v>96</v>
      </c>
      <c r="B47" s="111"/>
      <c r="C47" s="130"/>
      <c r="D47" s="131">
        <v>3501941.53739</v>
      </c>
      <c r="E47" s="70"/>
      <c r="F47" s="131">
        <v>3446516.5910099996</v>
      </c>
      <c r="G47" s="68"/>
      <c r="H47" s="68"/>
    </row>
    <row r="48" spans="1:8" ht="15">
      <c r="A48" s="112" t="s">
        <v>97</v>
      </c>
      <c r="B48" s="111"/>
      <c r="C48" s="130"/>
      <c r="D48" s="76">
        <v>63105.163140000004</v>
      </c>
      <c r="E48" s="70"/>
      <c r="F48" s="76">
        <v>62377.12324</v>
      </c>
      <c r="G48" s="68"/>
      <c r="H48" s="68"/>
    </row>
    <row r="49" spans="1:8" ht="15.75" thickBot="1">
      <c r="A49" s="110" t="s">
        <v>98</v>
      </c>
      <c r="B49" s="132"/>
      <c r="C49" s="70"/>
      <c r="D49" s="133">
        <v>3565046.70053</v>
      </c>
      <c r="E49" s="70"/>
      <c r="F49" s="133">
        <v>3508893.7142499997</v>
      </c>
      <c r="G49" s="68"/>
      <c r="H49" s="68"/>
    </row>
    <row r="50" spans="1:8" ht="15">
      <c r="A50" s="110"/>
      <c r="B50" s="132"/>
      <c r="C50" s="70"/>
      <c r="D50" s="134"/>
      <c r="E50" s="70"/>
      <c r="F50" s="134"/>
      <c r="G50" s="68"/>
      <c r="H50" s="68"/>
    </row>
    <row r="51" spans="1:8" ht="15">
      <c r="A51" s="135"/>
      <c r="B51" s="136"/>
      <c r="C51" s="79"/>
      <c r="D51" s="137"/>
      <c r="E51" s="79"/>
      <c r="F51" s="137"/>
      <c r="G51" s="68"/>
      <c r="H51" s="68"/>
    </row>
    <row r="52" spans="1:8" ht="15">
      <c r="A52" s="110" t="s">
        <v>99</v>
      </c>
      <c r="B52" s="132"/>
      <c r="C52" s="70"/>
      <c r="D52" s="76"/>
      <c r="E52" s="70"/>
      <c r="F52" s="76"/>
      <c r="G52" s="68"/>
      <c r="H52" s="68"/>
    </row>
    <row r="53" spans="1:8" ht="15">
      <c r="A53" s="112" t="s">
        <v>100</v>
      </c>
      <c r="B53" s="73">
        <v>21</v>
      </c>
      <c r="C53" s="73"/>
      <c r="D53" s="76">
        <v>105501.90649</v>
      </c>
      <c r="E53" s="76"/>
      <c r="F53" s="76">
        <v>121557.88051</v>
      </c>
      <c r="G53" s="68"/>
      <c r="H53" s="68"/>
    </row>
    <row r="54" spans="1:8" ht="15">
      <c r="A54" s="112" t="s">
        <v>101</v>
      </c>
      <c r="B54" s="73">
        <v>22</v>
      </c>
      <c r="C54" s="73"/>
      <c r="D54" s="76">
        <v>273945.9685</v>
      </c>
      <c r="E54" s="76"/>
      <c r="F54" s="76">
        <v>313136</v>
      </c>
      <c r="G54" s="68"/>
      <c r="H54" s="68"/>
    </row>
    <row r="55" spans="1:8" ht="15">
      <c r="A55" s="138" t="s">
        <v>102</v>
      </c>
      <c r="B55" s="118">
        <v>23</v>
      </c>
      <c r="C55" s="73"/>
      <c r="D55" s="76">
        <v>102585.8497</v>
      </c>
      <c r="E55" s="76"/>
      <c r="F55" s="76">
        <v>113688.28311</v>
      </c>
      <c r="G55" s="68"/>
      <c r="H55" s="68"/>
    </row>
    <row r="56" spans="1:8" ht="15">
      <c r="A56" s="112" t="s">
        <v>103</v>
      </c>
      <c r="B56" s="73">
        <v>24</v>
      </c>
      <c r="C56" s="73"/>
      <c r="D56" s="76">
        <v>592923.49248</v>
      </c>
      <c r="E56" s="76"/>
      <c r="F56" s="76">
        <v>592923.49248</v>
      </c>
      <c r="G56" s="68"/>
      <c r="H56" s="68"/>
    </row>
    <row r="57" spans="1:8" ht="15">
      <c r="A57" s="112" t="s">
        <v>104</v>
      </c>
      <c r="B57" s="73">
        <v>25</v>
      </c>
      <c r="C57" s="73"/>
      <c r="D57" s="76">
        <v>8491.82843</v>
      </c>
      <c r="E57" s="76"/>
      <c r="F57" s="76">
        <v>22853.89832</v>
      </c>
      <c r="G57" s="68"/>
      <c r="H57" s="68"/>
    </row>
    <row r="58" spans="1:8" ht="15">
      <c r="A58" s="122" t="s">
        <v>105</v>
      </c>
      <c r="B58" s="73">
        <v>26</v>
      </c>
      <c r="C58" s="73"/>
      <c r="D58" s="76">
        <v>0</v>
      </c>
      <c r="E58" s="76"/>
      <c r="F58" s="76">
        <v>0</v>
      </c>
      <c r="G58" s="76"/>
      <c r="H58" s="76"/>
    </row>
    <row r="59" spans="1:8" ht="15">
      <c r="A59" s="112" t="s">
        <v>106</v>
      </c>
      <c r="B59" s="73" t="s">
        <v>11</v>
      </c>
      <c r="C59" s="73"/>
      <c r="D59" s="139">
        <v>2518.9362</v>
      </c>
      <c r="E59" s="139"/>
      <c r="F59" s="139">
        <v>2576.8504900000003</v>
      </c>
      <c r="G59" s="68"/>
      <c r="H59" s="68"/>
    </row>
    <row r="60" spans="1:8" ht="15.75" thickBot="1">
      <c r="A60" s="110" t="s">
        <v>99</v>
      </c>
      <c r="B60" s="132"/>
      <c r="C60" s="70"/>
      <c r="D60" s="133">
        <v>1085967.9818000002</v>
      </c>
      <c r="E60" s="70"/>
      <c r="F60" s="133">
        <v>1166736</v>
      </c>
      <c r="G60" s="68"/>
      <c r="H60" s="68"/>
    </row>
    <row r="61" spans="1:8" ht="15">
      <c r="A61" s="91"/>
      <c r="B61" s="73"/>
      <c r="C61" s="70"/>
      <c r="D61" s="76"/>
      <c r="E61" s="70"/>
      <c r="F61" s="76"/>
      <c r="G61" s="68"/>
      <c r="H61" s="68"/>
    </row>
    <row r="62" spans="1:8" ht="15">
      <c r="A62" s="86" t="s">
        <v>107</v>
      </c>
      <c r="B62" s="132"/>
      <c r="C62" s="70"/>
      <c r="D62" s="76"/>
      <c r="E62" s="70"/>
      <c r="F62" s="76"/>
      <c r="G62" s="68"/>
      <c r="H62" s="68"/>
    </row>
    <row r="63" spans="1:8" ht="15">
      <c r="A63" s="112" t="s">
        <v>108</v>
      </c>
      <c r="B63" s="140">
        <v>21</v>
      </c>
      <c r="C63" s="73"/>
      <c r="D63" s="76">
        <v>64783.792199999996</v>
      </c>
      <c r="E63" s="76"/>
      <c r="F63" s="76">
        <v>73216.71784999999</v>
      </c>
      <c r="G63" s="68"/>
      <c r="H63" s="68"/>
    </row>
    <row r="64" spans="1:8" ht="15">
      <c r="A64" s="112" t="s">
        <v>109</v>
      </c>
      <c r="B64" s="140">
        <v>22</v>
      </c>
      <c r="C64" s="73"/>
      <c r="D64" s="76">
        <v>124631.39553999998</v>
      </c>
      <c r="E64" s="76"/>
      <c r="F64" s="76">
        <v>115789.71363999999</v>
      </c>
      <c r="G64" s="68"/>
      <c r="H64" s="68"/>
    </row>
    <row r="65" spans="1:8" ht="15">
      <c r="A65" s="138" t="s">
        <v>110</v>
      </c>
      <c r="B65" s="118">
        <v>23</v>
      </c>
      <c r="C65" s="73"/>
      <c r="D65" s="76">
        <v>655737.5704</v>
      </c>
      <c r="E65" s="76"/>
      <c r="F65" s="76">
        <v>675841.4897200001</v>
      </c>
      <c r="G65" s="68"/>
      <c r="H65" s="68"/>
    </row>
    <row r="66" spans="1:8" ht="15">
      <c r="A66" s="112" t="s">
        <v>111</v>
      </c>
      <c r="B66" s="140">
        <v>24</v>
      </c>
      <c r="C66" s="73"/>
      <c r="D66" s="76">
        <v>105453.18287999998</v>
      </c>
      <c r="E66" s="76"/>
      <c r="F66" s="76">
        <v>176460.5834</v>
      </c>
      <c r="G66" s="68"/>
      <c r="H66" s="68"/>
    </row>
    <row r="67" spans="1:8" ht="15">
      <c r="A67" s="112" t="s">
        <v>112</v>
      </c>
      <c r="B67" s="140">
        <v>25</v>
      </c>
      <c r="C67" s="73"/>
      <c r="D67" s="76">
        <v>23752.58357</v>
      </c>
      <c r="E67" s="76"/>
      <c r="F67" s="76">
        <v>26127.063510000004</v>
      </c>
      <c r="G67" s="68"/>
      <c r="H67" s="68"/>
    </row>
    <row r="68" spans="1:8" ht="15">
      <c r="A68" s="122" t="s">
        <v>113</v>
      </c>
      <c r="B68" s="140">
        <v>26</v>
      </c>
      <c r="C68" s="73"/>
      <c r="D68" s="76">
        <v>467.21360999999996</v>
      </c>
      <c r="E68" s="76"/>
      <c r="F68" s="76">
        <v>306.22490999999997</v>
      </c>
      <c r="G68" s="68"/>
      <c r="H68" s="68"/>
    </row>
    <row r="69" spans="1:8" ht="15">
      <c r="A69" s="112" t="s">
        <v>114</v>
      </c>
      <c r="B69" s="140"/>
      <c r="C69" s="73"/>
      <c r="D69" s="141">
        <v>140.388</v>
      </c>
      <c r="E69" s="139"/>
      <c r="F69" s="141">
        <v>244.009</v>
      </c>
      <c r="G69" s="68"/>
      <c r="H69" s="68"/>
    </row>
    <row r="70" spans="1:8" ht="15">
      <c r="A70" s="95"/>
      <c r="B70" s="73"/>
      <c r="C70" s="70"/>
      <c r="D70" s="134">
        <v>974966.1262</v>
      </c>
      <c r="E70" s="70"/>
      <c r="F70" s="134">
        <v>1067985.80203</v>
      </c>
      <c r="G70" s="68"/>
      <c r="H70" s="68"/>
    </row>
    <row r="71" spans="1:8" ht="15">
      <c r="A71" s="105" t="s">
        <v>115</v>
      </c>
      <c r="B71" s="118">
        <v>11</v>
      </c>
      <c r="C71" s="73"/>
      <c r="D71" s="72">
        <v>0</v>
      </c>
      <c r="E71" s="73"/>
      <c r="F71" s="72">
        <v>0</v>
      </c>
      <c r="G71" s="76"/>
      <c r="H71" s="76"/>
    </row>
    <row r="72" spans="1:8" ht="15">
      <c r="A72" s="104"/>
      <c r="B72" s="136"/>
      <c r="C72" s="79"/>
      <c r="D72" s="137"/>
      <c r="E72" s="79"/>
      <c r="F72" s="137"/>
      <c r="G72" s="67"/>
      <c r="H72" s="67"/>
    </row>
    <row r="73" spans="1:8" ht="15">
      <c r="A73" s="86" t="s">
        <v>116</v>
      </c>
      <c r="B73" s="132"/>
      <c r="C73" s="70"/>
      <c r="D73" s="134">
        <v>974966.1262</v>
      </c>
      <c r="E73" s="70"/>
      <c r="F73" s="134">
        <v>1067985.80203</v>
      </c>
      <c r="G73" s="67"/>
      <c r="H73" s="67"/>
    </row>
    <row r="74" spans="1:8" ht="15.75" thickBot="1">
      <c r="A74" s="86" t="s">
        <v>117</v>
      </c>
      <c r="B74" s="132"/>
      <c r="C74" s="70"/>
      <c r="D74" s="133">
        <v>2060934.1080000002</v>
      </c>
      <c r="E74" s="70"/>
      <c r="F74" s="133">
        <v>2234722</v>
      </c>
      <c r="G74" s="67"/>
      <c r="H74" s="67"/>
    </row>
    <row r="75" spans="1:8" ht="15">
      <c r="A75" s="86"/>
      <c r="B75" s="132"/>
      <c r="C75" s="70"/>
      <c r="D75" s="76"/>
      <c r="E75" s="70"/>
      <c r="F75" s="76"/>
      <c r="G75" s="68"/>
      <c r="H75" s="68"/>
    </row>
    <row r="76" spans="1:8" ht="15.75" thickBot="1">
      <c r="A76" s="86" t="s">
        <v>118</v>
      </c>
      <c r="B76" s="132"/>
      <c r="C76" s="70"/>
      <c r="D76" s="133">
        <v>5625980.808530001</v>
      </c>
      <c r="E76" s="70"/>
      <c r="F76" s="133">
        <v>5743616</v>
      </c>
      <c r="G76" s="68"/>
      <c r="H76" s="68"/>
    </row>
    <row r="77" spans="1:6" ht="15">
      <c r="A77" s="104"/>
      <c r="B77" s="106"/>
      <c r="C77" s="101"/>
      <c r="D77" s="102"/>
      <c r="E77" s="101"/>
      <c r="F77" s="102"/>
    </row>
  </sheetData>
  <sheetProtection/>
  <mergeCells count="8">
    <mergeCell ref="A3:A4"/>
    <mergeCell ref="C3:C4"/>
    <mergeCell ref="D3:D4"/>
    <mergeCell ref="F3:F4"/>
    <mergeCell ref="A37:A38"/>
    <mergeCell ref="C37:C38"/>
    <mergeCell ref="D37:D38"/>
    <mergeCell ref="F37:F38"/>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Q21"/>
  <sheetViews>
    <sheetView zoomScalePageLayoutView="0" workbookViewId="0" topLeftCell="A1">
      <selection activeCell="A1" sqref="A1"/>
    </sheetView>
  </sheetViews>
  <sheetFormatPr defaultColWidth="9.140625" defaultRowHeight="15"/>
  <cols>
    <col min="1" max="1" width="42.57421875" style="19" customWidth="1"/>
    <col min="2" max="4" width="13.7109375" style="19" customWidth="1"/>
    <col min="5" max="5" width="15.8515625" style="19" customWidth="1"/>
    <col min="6" max="8" width="13.7109375" style="19" customWidth="1"/>
    <col min="9" max="9" width="14.00390625" style="19" bestFit="1" customWidth="1"/>
    <col min="10" max="16384" width="9.140625" style="19" customWidth="1"/>
  </cols>
  <sheetData>
    <row r="1" spans="1:9" ht="15">
      <c r="A1" s="220" t="s">
        <v>119</v>
      </c>
      <c r="B1" s="78"/>
      <c r="C1" s="78"/>
      <c r="D1" s="78"/>
      <c r="E1" s="78"/>
      <c r="F1" s="78"/>
      <c r="G1" s="78"/>
      <c r="H1" s="78"/>
      <c r="I1" s="78"/>
    </row>
    <row r="2" spans="1:9" ht="15">
      <c r="A2" s="142"/>
      <c r="B2" s="69"/>
      <c r="C2" s="69"/>
      <c r="D2" s="241"/>
      <c r="E2" s="241"/>
      <c r="F2" s="69"/>
      <c r="G2" s="69"/>
      <c r="H2" s="69"/>
      <c r="I2" s="69"/>
    </row>
    <row r="3" spans="1:9" ht="72">
      <c r="A3" s="142"/>
      <c r="B3" s="80" t="s">
        <v>92</v>
      </c>
      <c r="C3" s="80" t="s">
        <v>93</v>
      </c>
      <c r="D3" s="80" t="s">
        <v>120</v>
      </c>
      <c r="E3" s="80" t="s">
        <v>121</v>
      </c>
      <c r="F3" s="80" t="s">
        <v>122</v>
      </c>
      <c r="G3" s="80" t="s">
        <v>135</v>
      </c>
      <c r="H3" s="80" t="s">
        <v>123</v>
      </c>
      <c r="I3" s="80" t="s">
        <v>124</v>
      </c>
    </row>
    <row r="4" spans="1:9" ht="15">
      <c r="A4" s="142"/>
      <c r="B4" s="85" t="s">
        <v>53</v>
      </c>
      <c r="C4" s="85" t="s">
        <v>53</v>
      </c>
      <c r="D4" s="85" t="s">
        <v>53</v>
      </c>
      <c r="E4" s="85" t="s">
        <v>53</v>
      </c>
      <c r="F4" s="85" t="s">
        <v>53</v>
      </c>
      <c r="G4" s="85" t="s">
        <v>53</v>
      </c>
      <c r="H4" s="85" t="s">
        <v>53</v>
      </c>
      <c r="I4" s="85" t="s">
        <v>53</v>
      </c>
    </row>
    <row r="5" spans="1:9" ht="15">
      <c r="A5" s="143"/>
      <c r="B5" s="144"/>
      <c r="C5" s="144"/>
      <c r="D5" s="144"/>
      <c r="E5" s="144"/>
      <c r="F5" s="144"/>
      <c r="G5" s="145"/>
      <c r="H5" s="144"/>
      <c r="I5" s="145"/>
    </row>
    <row r="6" spans="1:9" ht="15">
      <c r="A6" s="146" t="s">
        <v>131</v>
      </c>
      <c r="B6" s="147">
        <v>2889200</v>
      </c>
      <c r="C6" s="147">
        <v>122773.37269</v>
      </c>
      <c r="D6" s="147">
        <v>-29059.10645</v>
      </c>
      <c r="E6" s="147">
        <v>-266.87667999999996</v>
      </c>
      <c r="F6" s="147">
        <v>159946.84714</v>
      </c>
      <c r="G6" s="148">
        <v>3142594.2367000002</v>
      </c>
      <c r="H6" s="147">
        <v>72077.85671</v>
      </c>
      <c r="I6" s="148">
        <v>3214672.09341</v>
      </c>
    </row>
    <row r="7" spans="1:13" ht="15">
      <c r="A7" s="149" t="s">
        <v>125</v>
      </c>
      <c r="B7" s="150">
        <v>0</v>
      </c>
      <c r="C7" s="150">
        <v>0</v>
      </c>
      <c r="D7" s="150">
        <v>0</v>
      </c>
      <c r="E7" s="150">
        <v>0</v>
      </c>
      <c r="F7" s="150">
        <v>3733.4862200000002</v>
      </c>
      <c r="G7" s="148">
        <v>3733.4862200000002</v>
      </c>
      <c r="H7" s="150">
        <v>-2290.40971</v>
      </c>
      <c r="I7" s="148">
        <v>1443.0765100000003</v>
      </c>
      <c r="J7" s="153"/>
      <c r="K7" s="153"/>
      <c r="L7" s="153"/>
      <c r="M7" s="153"/>
    </row>
    <row r="8" spans="1:17" ht="15">
      <c r="A8" s="149" t="s">
        <v>126</v>
      </c>
      <c r="B8" s="151">
        <v>0</v>
      </c>
      <c r="C8" s="151">
        <v>0</v>
      </c>
      <c r="D8" s="151">
        <v>0</v>
      </c>
      <c r="E8" s="151">
        <v>0</v>
      </c>
      <c r="F8" s="151">
        <v>0</v>
      </c>
      <c r="G8" s="152">
        <v>0</v>
      </c>
      <c r="H8" s="151">
        <v>0</v>
      </c>
      <c r="I8" s="152">
        <v>0</v>
      </c>
      <c r="J8" s="153"/>
      <c r="K8" s="153"/>
      <c r="L8" s="153"/>
      <c r="M8" s="153"/>
      <c r="N8" s="153"/>
      <c r="O8" s="153"/>
      <c r="P8" s="153"/>
      <c r="Q8" s="153"/>
    </row>
    <row r="9" spans="1:13" ht="15">
      <c r="A9" s="146" t="s">
        <v>127</v>
      </c>
      <c r="B9" s="150">
        <v>0</v>
      </c>
      <c r="C9" s="150">
        <v>0</v>
      </c>
      <c r="D9" s="150">
        <v>0</v>
      </c>
      <c r="E9" s="150">
        <v>0</v>
      </c>
      <c r="F9" s="150">
        <v>3733.4862200000002</v>
      </c>
      <c r="G9" s="148">
        <v>3733.4862200000002</v>
      </c>
      <c r="H9" s="150">
        <v>-2290.40971</v>
      </c>
      <c r="I9" s="148">
        <v>1443.0765100000003</v>
      </c>
      <c r="J9" s="153"/>
      <c r="K9" s="153"/>
      <c r="L9" s="153"/>
      <c r="M9" s="153"/>
    </row>
    <row r="10" spans="1:17" ht="15">
      <c r="A10" s="149" t="s">
        <v>128</v>
      </c>
      <c r="B10" s="153">
        <v>0</v>
      </c>
      <c r="C10" s="153">
        <v>0</v>
      </c>
      <c r="D10" s="153">
        <v>0</v>
      </c>
      <c r="E10" s="153">
        <v>0</v>
      </c>
      <c r="F10" s="153">
        <v>0</v>
      </c>
      <c r="G10" s="148">
        <v>0</v>
      </c>
      <c r="H10" s="153"/>
      <c r="I10" s="148">
        <v>0</v>
      </c>
      <c r="J10" s="153"/>
      <c r="K10" s="153"/>
      <c r="L10" s="153"/>
      <c r="M10" s="153"/>
      <c r="N10" s="153"/>
      <c r="O10" s="153"/>
      <c r="P10" s="153"/>
      <c r="Q10" s="153"/>
    </row>
    <row r="11" spans="1:17" ht="15">
      <c r="A11" s="149" t="s">
        <v>129</v>
      </c>
      <c r="B11" s="150">
        <v>0</v>
      </c>
      <c r="C11" s="150">
        <v>0</v>
      </c>
      <c r="D11" s="150">
        <v>0</v>
      </c>
      <c r="E11" s="150">
        <v>0</v>
      </c>
      <c r="F11" s="150">
        <v>0</v>
      </c>
      <c r="G11" s="148">
        <v>0</v>
      </c>
      <c r="H11" s="150"/>
      <c r="I11" s="148">
        <v>0</v>
      </c>
      <c r="J11" s="153"/>
      <c r="K11" s="153"/>
      <c r="L11" s="153"/>
      <c r="M11" s="153"/>
      <c r="N11" s="153"/>
      <c r="O11" s="153"/>
      <c r="P11" s="153"/>
      <c r="Q11" s="153"/>
    </row>
    <row r="12" spans="1:9" ht="15.75" thickBot="1">
      <c r="A12" s="146" t="s">
        <v>130</v>
      </c>
      <c r="B12" s="154">
        <v>2889200</v>
      </c>
      <c r="C12" s="154">
        <v>122773.37269</v>
      </c>
      <c r="D12" s="154">
        <v>-29059.10645</v>
      </c>
      <c r="E12" s="154">
        <v>-266.87667999999996</v>
      </c>
      <c r="F12" s="154">
        <v>163680.33336</v>
      </c>
      <c r="G12" s="155">
        <v>3146327</v>
      </c>
      <c r="H12" s="154">
        <v>69788</v>
      </c>
      <c r="I12" s="155">
        <v>3216115.1699200007</v>
      </c>
    </row>
    <row r="13" spans="1:9" ht="15">
      <c r="A13" s="219"/>
      <c r="B13" s="218"/>
      <c r="C13" s="218"/>
      <c r="D13" s="218"/>
      <c r="E13" s="218"/>
      <c r="F13" s="218"/>
      <c r="G13" s="218"/>
      <c r="H13" s="218"/>
      <c r="I13" s="218"/>
    </row>
    <row r="14" spans="1:9" ht="15">
      <c r="A14" s="146" t="s">
        <v>132</v>
      </c>
      <c r="B14" s="147">
        <v>2166900.75</v>
      </c>
      <c r="C14" s="147">
        <v>692760.9667400001</v>
      </c>
      <c r="D14" s="147">
        <v>-16181.668210000002</v>
      </c>
      <c r="E14" s="147">
        <v>-210.03231</v>
      </c>
      <c r="F14" s="147">
        <v>603246.57475</v>
      </c>
      <c r="G14" s="148">
        <v>3446516.59097</v>
      </c>
      <c r="H14" s="147">
        <v>62377.123380000005</v>
      </c>
      <c r="I14" s="148">
        <v>3508893.71435</v>
      </c>
    </row>
    <row r="15" spans="1:12" ht="15">
      <c r="A15" s="149" t="s">
        <v>125</v>
      </c>
      <c r="B15" s="150">
        <v>0</v>
      </c>
      <c r="C15" s="150">
        <v>0</v>
      </c>
      <c r="D15" s="150">
        <v>0</v>
      </c>
      <c r="E15" s="150">
        <v>0</v>
      </c>
      <c r="F15" s="150">
        <v>56867.181339999996</v>
      </c>
      <c r="G15" s="148">
        <v>56867.181339999996</v>
      </c>
      <c r="H15" s="150">
        <v>666.56074</v>
      </c>
      <c r="I15" s="148">
        <v>57533.742079999996</v>
      </c>
      <c r="J15" s="150"/>
      <c r="K15" s="150"/>
      <c r="L15" s="150"/>
    </row>
    <row r="16" spans="1:12" ht="15">
      <c r="A16" s="149" t="s">
        <v>126</v>
      </c>
      <c r="B16" s="151">
        <v>0</v>
      </c>
      <c r="C16" s="151">
        <v>0</v>
      </c>
      <c r="D16" s="151">
        <v>0</v>
      </c>
      <c r="E16" s="151">
        <v>76.86263000000001</v>
      </c>
      <c r="F16" s="151">
        <v>0</v>
      </c>
      <c r="G16" s="152">
        <v>76.86263000000001</v>
      </c>
      <c r="H16" s="151">
        <v>61.47918</v>
      </c>
      <c r="I16" s="152">
        <v>138.34181</v>
      </c>
      <c r="J16" s="150"/>
      <c r="K16" s="150"/>
      <c r="L16" s="150"/>
    </row>
    <row r="17" spans="1:12" ht="15">
      <c r="A17" s="146" t="s">
        <v>127</v>
      </c>
      <c r="B17" s="150">
        <v>0</v>
      </c>
      <c r="C17" s="150">
        <v>0</v>
      </c>
      <c r="D17" s="150">
        <v>0</v>
      </c>
      <c r="E17" s="150">
        <v>76.86263000000001</v>
      </c>
      <c r="F17" s="150">
        <v>56867.181339999996</v>
      </c>
      <c r="G17" s="148">
        <v>56944.04397</v>
      </c>
      <c r="H17" s="150">
        <v>728.03992</v>
      </c>
      <c r="I17" s="148">
        <v>57672.08389</v>
      </c>
      <c r="J17" s="150"/>
      <c r="K17" s="150"/>
      <c r="L17" s="150"/>
    </row>
    <row r="18" spans="1:16" ht="15">
      <c r="A18" s="149" t="s">
        <v>128</v>
      </c>
      <c r="B18" s="153">
        <v>72445.1</v>
      </c>
      <c r="C18" s="153">
        <v>26050.678399999997</v>
      </c>
      <c r="D18" s="153">
        <v>0</v>
      </c>
      <c r="E18" s="153">
        <v>0</v>
      </c>
      <c r="F18" s="153">
        <v>0</v>
      </c>
      <c r="G18" s="148">
        <v>98495.77840000001</v>
      </c>
      <c r="H18" s="153">
        <v>0</v>
      </c>
      <c r="I18" s="148">
        <v>98495.77840000001</v>
      </c>
      <c r="L18" s="150"/>
      <c r="M18" s="150"/>
      <c r="N18" s="150"/>
      <c r="P18" s="150"/>
    </row>
    <row r="19" spans="1:16" ht="15">
      <c r="A19" s="149" t="s">
        <v>134</v>
      </c>
      <c r="B19" s="150">
        <v>0</v>
      </c>
      <c r="C19" s="153">
        <v>-100014.876</v>
      </c>
      <c r="D19" s="150">
        <v>0</v>
      </c>
      <c r="E19" s="150">
        <v>0</v>
      </c>
      <c r="F19" s="150">
        <v>0</v>
      </c>
      <c r="G19" s="148">
        <v>-100014.876</v>
      </c>
      <c r="H19" s="150">
        <v>0</v>
      </c>
      <c r="I19" s="148">
        <v>-100014.876</v>
      </c>
      <c r="J19" s="150"/>
      <c r="L19" s="150"/>
      <c r="M19" s="150"/>
      <c r="N19" s="150"/>
      <c r="P19" s="150"/>
    </row>
    <row r="20" spans="1:17" ht="15">
      <c r="A20" s="149" t="s">
        <v>129</v>
      </c>
      <c r="B20" s="150">
        <v>0</v>
      </c>
      <c r="C20" s="150">
        <v>0</v>
      </c>
      <c r="D20" s="150">
        <v>0</v>
      </c>
      <c r="E20" s="150">
        <v>0</v>
      </c>
      <c r="F20" s="150">
        <v>0</v>
      </c>
      <c r="G20" s="148">
        <v>0</v>
      </c>
      <c r="H20" s="150">
        <v>0</v>
      </c>
      <c r="I20" s="148">
        <v>0</v>
      </c>
      <c r="J20" s="150"/>
      <c r="K20" s="150"/>
      <c r="L20" s="150"/>
      <c r="M20" s="150"/>
      <c r="N20" s="150"/>
      <c r="O20" s="150"/>
      <c r="P20" s="150"/>
      <c r="Q20" s="150"/>
    </row>
    <row r="21" spans="1:9" ht="15.75" thickBot="1">
      <c r="A21" s="146" t="s">
        <v>133</v>
      </c>
      <c r="B21" s="154">
        <v>2239345.85</v>
      </c>
      <c r="C21" s="154">
        <v>618796.76914</v>
      </c>
      <c r="D21" s="154">
        <v>-16181.668210000002</v>
      </c>
      <c r="E21" s="154">
        <v>-133.16968</v>
      </c>
      <c r="F21" s="154">
        <v>660113.75609</v>
      </c>
      <c r="G21" s="155">
        <v>3501941.53734</v>
      </c>
      <c r="H21" s="154">
        <v>63105.16330000001</v>
      </c>
      <c r="I21" s="155">
        <v>3565046.70064</v>
      </c>
    </row>
  </sheetData>
  <sheetProtection/>
  <mergeCells count="1">
    <mergeCell ref="D2:E2"/>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73"/>
  <sheetViews>
    <sheetView zoomScalePageLayoutView="0" workbookViewId="0" topLeftCell="A1">
      <selection activeCell="B1" sqref="B1"/>
    </sheetView>
  </sheetViews>
  <sheetFormatPr defaultColWidth="9.140625" defaultRowHeight="15"/>
  <cols>
    <col min="1" max="1" width="1.421875" style="19" customWidth="1"/>
    <col min="2" max="2" width="60.7109375" style="19" customWidth="1"/>
    <col min="3" max="3" width="8.7109375" style="19" customWidth="1"/>
    <col min="4" max="4" width="18.7109375" style="19" customWidth="1"/>
    <col min="5" max="5" width="1.7109375" style="19" customWidth="1"/>
    <col min="6" max="6" width="18.7109375" style="19" customWidth="1"/>
    <col min="7" max="7" width="0" style="19" hidden="1" customWidth="1"/>
    <col min="8" max="16384" width="9.140625" style="19" customWidth="1"/>
  </cols>
  <sheetData>
    <row r="1" spans="1:8" ht="15">
      <c r="A1" s="210" t="s">
        <v>136</v>
      </c>
      <c r="B1" s="214"/>
      <c r="C1" s="215"/>
      <c r="D1" s="215"/>
      <c r="E1" s="215"/>
      <c r="F1" s="215"/>
      <c r="G1" s="215"/>
      <c r="H1" s="109"/>
    </row>
    <row r="2" spans="1:8" ht="15.75" thickBot="1">
      <c r="A2" s="210" t="s">
        <v>137</v>
      </c>
      <c r="B2" s="214"/>
      <c r="C2" s="215"/>
      <c r="D2" s="215"/>
      <c r="E2" s="215"/>
      <c r="F2" s="215"/>
      <c r="G2" s="215"/>
      <c r="H2" s="109"/>
    </row>
    <row r="3" spans="1:7" ht="36" customHeight="1" thickBot="1">
      <c r="A3" s="211"/>
      <c r="B3" s="156"/>
      <c r="C3" s="157" t="s">
        <v>51</v>
      </c>
      <c r="D3" s="3" t="s">
        <v>52</v>
      </c>
      <c r="E3" s="56"/>
      <c r="F3" s="3" t="s">
        <v>54</v>
      </c>
      <c r="G3" s="158"/>
    </row>
    <row r="4" spans="1:7" ht="15.75" customHeight="1" thickBot="1">
      <c r="A4" s="212"/>
      <c r="B4" s="159"/>
      <c r="C4" s="159"/>
      <c r="D4" s="60" t="s">
        <v>53</v>
      </c>
      <c r="E4" s="57"/>
      <c r="F4" s="60" t="s">
        <v>53</v>
      </c>
      <c r="G4" s="160"/>
    </row>
    <row r="5" spans="1:7" ht="15">
      <c r="A5" s="213"/>
      <c r="B5" s="161"/>
      <c r="C5" s="162"/>
      <c r="D5" s="163"/>
      <c r="E5" s="162"/>
      <c r="F5" s="163"/>
      <c r="G5" s="163"/>
    </row>
    <row r="6" spans="1:7" ht="15" customHeight="1">
      <c r="A6" s="182"/>
      <c r="B6" s="164" t="s">
        <v>138</v>
      </c>
      <c r="C6" s="161"/>
      <c r="D6" s="165"/>
      <c r="E6" s="161"/>
      <c r="F6" s="165"/>
      <c r="G6" s="165"/>
    </row>
    <row r="7" spans="1:7" ht="15" customHeight="1">
      <c r="A7" s="182"/>
      <c r="B7" s="166" t="s">
        <v>139</v>
      </c>
      <c r="C7" s="167"/>
      <c r="D7" s="168">
        <v>73563.33332000003</v>
      </c>
      <c r="E7" s="167"/>
      <c r="F7" s="168">
        <v>8257.185149999972</v>
      </c>
      <c r="G7" s="168"/>
    </row>
    <row r="8" spans="1:7" ht="15" customHeight="1">
      <c r="A8" s="182"/>
      <c r="B8" s="169" t="s">
        <v>140</v>
      </c>
      <c r="C8" s="167"/>
      <c r="D8" s="168"/>
      <c r="E8" s="167"/>
      <c r="F8" s="168"/>
      <c r="G8" s="168"/>
    </row>
    <row r="9" spans="1:7" ht="15" customHeight="1">
      <c r="A9" s="182"/>
      <c r="B9" s="77" t="s">
        <v>141</v>
      </c>
      <c r="C9" s="170" t="s">
        <v>2</v>
      </c>
      <c r="D9" s="171">
        <v>90819.97395</v>
      </c>
      <c r="E9" s="170"/>
      <c r="F9" s="171">
        <v>92170.30926</v>
      </c>
      <c r="G9" s="172"/>
    </row>
    <row r="10" spans="1:9" ht="15" customHeight="1">
      <c r="A10" s="182"/>
      <c r="B10" s="173" t="s">
        <v>142</v>
      </c>
      <c r="C10" s="170" t="s">
        <v>2</v>
      </c>
      <c r="D10" s="171">
        <v>0</v>
      </c>
      <c r="E10" s="174"/>
      <c r="F10" s="171">
        <v>-1885</v>
      </c>
      <c r="G10" s="172"/>
      <c r="H10" s="171"/>
      <c r="I10" s="171"/>
    </row>
    <row r="11" spans="1:7" ht="24" customHeight="1">
      <c r="A11" s="182"/>
      <c r="B11" s="77" t="s">
        <v>143</v>
      </c>
      <c r="C11" s="170"/>
      <c r="D11" s="171">
        <v>4221.28247</v>
      </c>
      <c r="E11" s="170"/>
      <c r="F11" s="171">
        <v>5659</v>
      </c>
      <c r="G11" s="172"/>
    </row>
    <row r="12" spans="1:7" ht="15" customHeight="1">
      <c r="A12" s="182"/>
      <c r="B12" s="77" t="s">
        <v>144</v>
      </c>
      <c r="C12" s="170"/>
      <c r="D12" s="171">
        <v>792.2661999999999</v>
      </c>
      <c r="E12" s="170"/>
      <c r="F12" s="171">
        <v>926.78563</v>
      </c>
      <c r="G12" s="172"/>
    </row>
    <row r="13" spans="1:7" ht="15" customHeight="1">
      <c r="A13" s="182"/>
      <c r="B13" s="173" t="s">
        <v>145</v>
      </c>
      <c r="C13" s="170"/>
      <c r="D13" s="171">
        <v>1694.54766</v>
      </c>
      <c r="E13" s="170"/>
      <c r="F13" s="171">
        <v>6930</v>
      </c>
      <c r="G13" s="172"/>
    </row>
    <row r="14" spans="1:7" ht="15" customHeight="1">
      <c r="A14" s="182"/>
      <c r="B14" s="173" t="s">
        <v>146</v>
      </c>
      <c r="C14" s="175"/>
      <c r="D14" s="171">
        <v>845.05085</v>
      </c>
      <c r="E14" s="175"/>
      <c r="F14" s="171">
        <v>1026.5921700000001</v>
      </c>
      <c r="G14" s="172"/>
    </row>
    <row r="15" spans="1:9" ht="15" customHeight="1">
      <c r="A15" s="182"/>
      <c r="B15" s="173" t="s">
        <v>147</v>
      </c>
      <c r="C15" s="175"/>
      <c r="D15" s="171">
        <v>-9360.9318</v>
      </c>
      <c r="E15" s="175"/>
      <c r="F15" s="171">
        <v>-471.85487</v>
      </c>
      <c r="G15" s="172"/>
      <c r="H15" s="171"/>
      <c r="I15" s="171"/>
    </row>
    <row r="16" spans="1:9" ht="15" customHeight="1">
      <c r="A16" s="182"/>
      <c r="B16" s="173" t="s">
        <v>203</v>
      </c>
      <c r="C16" s="175"/>
      <c r="D16" s="171">
        <v>0</v>
      </c>
      <c r="E16" s="175"/>
      <c r="F16" s="171">
        <v>0</v>
      </c>
      <c r="G16" s="172"/>
      <c r="H16" s="171"/>
      <c r="I16" s="171"/>
    </row>
    <row r="17" spans="1:9" ht="15" customHeight="1">
      <c r="A17" s="182"/>
      <c r="B17" s="77" t="s">
        <v>148</v>
      </c>
      <c r="C17" s="170"/>
      <c r="D17" s="171">
        <v>170.7926</v>
      </c>
      <c r="E17" s="170"/>
      <c r="F17" s="171">
        <v>0</v>
      </c>
      <c r="G17" s="172"/>
      <c r="I17" s="171"/>
    </row>
    <row r="18" spans="1:7" ht="15" customHeight="1">
      <c r="A18" s="182"/>
      <c r="B18" s="169" t="s">
        <v>149</v>
      </c>
      <c r="C18" s="170"/>
      <c r="D18" s="171"/>
      <c r="E18" s="170"/>
      <c r="F18" s="171"/>
      <c r="G18" s="171"/>
    </row>
    <row r="19" spans="1:7" ht="24" customHeight="1">
      <c r="A19" s="182"/>
      <c r="B19" s="173" t="s">
        <v>150</v>
      </c>
      <c r="C19" s="175"/>
      <c r="D19" s="171">
        <v>22312.839479999628</v>
      </c>
      <c r="E19" s="175"/>
      <c r="F19" s="171">
        <v>48997.0833</v>
      </c>
      <c r="G19" s="172"/>
    </row>
    <row r="20" spans="1:8" ht="15" customHeight="1">
      <c r="A20" s="182"/>
      <c r="B20" s="173" t="s">
        <v>151</v>
      </c>
      <c r="C20" s="175"/>
      <c r="D20" s="171">
        <v>-3010.11375</v>
      </c>
      <c r="E20" s="175"/>
      <c r="F20" s="171">
        <v>3402.25914</v>
      </c>
      <c r="G20" s="172"/>
      <c r="H20" s="171"/>
    </row>
    <row r="21" spans="1:9" ht="15" customHeight="1">
      <c r="A21" s="182"/>
      <c r="B21" s="173" t="s">
        <v>152</v>
      </c>
      <c r="C21" s="170"/>
      <c r="D21" s="171">
        <v>-45997.3468</v>
      </c>
      <c r="E21" s="170"/>
      <c r="F21" s="171">
        <v>-43074.274170000004</v>
      </c>
      <c r="G21" s="172"/>
      <c r="H21" s="171"/>
      <c r="I21" s="171"/>
    </row>
    <row r="22" spans="1:9" ht="24" customHeight="1">
      <c r="A22" s="182"/>
      <c r="B22" s="173" t="s">
        <v>153</v>
      </c>
      <c r="C22" s="170"/>
      <c r="D22" s="171">
        <v>-8884.16652999998</v>
      </c>
      <c r="E22" s="170"/>
      <c r="F22" s="171">
        <v>-765.01088</v>
      </c>
      <c r="G22" s="172"/>
      <c r="H22" s="171"/>
      <c r="I22" s="171"/>
    </row>
    <row r="23" spans="1:9" ht="15" customHeight="1">
      <c r="A23" s="182"/>
      <c r="B23" s="173" t="s">
        <v>154</v>
      </c>
      <c r="C23" s="170"/>
      <c r="D23" s="171">
        <v>0</v>
      </c>
      <c r="E23" s="170"/>
      <c r="F23" s="171">
        <v>0</v>
      </c>
      <c r="G23" s="172"/>
      <c r="H23" s="171"/>
      <c r="I23" s="171"/>
    </row>
    <row r="24" spans="1:8" ht="15" customHeight="1">
      <c r="A24" s="182"/>
      <c r="B24" s="173" t="s">
        <v>155</v>
      </c>
      <c r="C24" s="170"/>
      <c r="D24" s="171">
        <v>-87743.95035000001</v>
      </c>
      <c r="E24" s="170"/>
      <c r="F24" s="171">
        <v>6362.40449</v>
      </c>
      <c r="G24" s="172"/>
      <c r="H24" s="171"/>
    </row>
    <row r="25" spans="1:7" ht="15">
      <c r="A25" s="182"/>
      <c r="B25" s="176"/>
      <c r="C25" s="170"/>
      <c r="D25" s="177"/>
      <c r="E25" s="170"/>
      <c r="F25" s="177"/>
      <c r="G25" s="177"/>
    </row>
    <row r="26" spans="1:7" ht="15" customHeight="1">
      <c r="A26" s="182"/>
      <c r="B26" s="169" t="s">
        <v>138</v>
      </c>
      <c r="C26" s="170"/>
      <c r="D26" s="178">
        <v>39423.57729999964</v>
      </c>
      <c r="E26" s="170"/>
      <c r="F26" s="178">
        <v>127535.12203999994</v>
      </c>
      <c r="G26" s="178"/>
    </row>
    <row r="27" spans="1:7" ht="15">
      <c r="A27" s="182"/>
      <c r="B27" s="176"/>
      <c r="C27" s="170"/>
      <c r="D27" s="171"/>
      <c r="E27" s="170"/>
      <c r="F27" s="171"/>
      <c r="G27" s="171"/>
    </row>
    <row r="28" spans="1:7" ht="15" customHeight="1">
      <c r="A28" s="182"/>
      <c r="B28" s="175" t="s">
        <v>156</v>
      </c>
      <c r="C28" s="170"/>
      <c r="D28" s="171">
        <v>1417.2503999999997</v>
      </c>
      <c r="E28" s="170"/>
      <c r="F28" s="171">
        <v>1472.04478</v>
      </c>
      <c r="G28" s="171"/>
    </row>
    <row r="29" spans="1:9" ht="15" customHeight="1">
      <c r="A29" s="182"/>
      <c r="B29" s="175" t="s">
        <v>157</v>
      </c>
      <c r="C29" s="170"/>
      <c r="D29" s="171">
        <v>-394.95993</v>
      </c>
      <c r="E29" s="170"/>
      <c r="F29" s="171">
        <v>-534.65728</v>
      </c>
      <c r="G29" s="171"/>
      <c r="H29" s="171"/>
      <c r="I29" s="171"/>
    </row>
    <row r="30" spans="1:7" ht="15">
      <c r="A30" s="182"/>
      <c r="B30" s="176"/>
      <c r="C30" s="170"/>
      <c r="D30" s="179"/>
      <c r="E30" s="170"/>
      <c r="F30" s="179"/>
      <c r="G30" s="179"/>
    </row>
    <row r="31" spans="1:7" ht="15.75" customHeight="1" thickBot="1">
      <c r="A31" s="182"/>
      <c r="B31" s="169" t="s">
        <v>158</v>
      </c>
      <c r="C31" s="180"/>
      <c r="D31" s="181">
        <v>40446</v>
      </c>
      <c r="E31" s="180"/>
      <c r="F31" s="181">
        <v>128472</v>
      </c>
      <c r="G31" s="181"/>
    </row>
    <row r="32" spans="1:7" ht="15">
      <c r="A32" s="180"/>
      <c r="B32" s="169"/>
      <c r="C32" s="180"/>
      <c r="D32" s="216"/>
      <c r="E32" s="180"/>
      <c r="F32" s="216"/>
      <c r="G32" s="183"/>
    </row>
    <row r="33" spans="1:7" ht="15">
      <c r="A33" s="210" t="s">
        <v>136</v>
      </c>
      <c r="B33" s="214"/>
      <c r="C33" s="215"/>
      <c r="D33" s="217"/>
      <c r="E33" s="215"/>
      <c r="F33" s="217"/>
      <c r="G33" s="184"/>
    </row>
    <row r="34" spans="1:7" ht="15.75" thickBot="1">
      <c r="A34" s="210" t="s">
        <v>159</v>
      </c>
      <c r="B34" s="214"/>
      <c r="C34" s="215"/>
      <c r="D34" s="217"/>
      <c r="E34" s="215"/>
      <c r="F34" s="217"/>
      <c r="G34" s="184"/>
    </row>
    <row r="35" spans="1:7" ht="36" customHeight="1" thickBot="1">
      <c r="A35" s="211"/>
      <c r="B35" s="156"/>
      <c r="C35" s="157" t="s">
        <v>51</v>
      </c>
      <c r="D35" s="3" t="s">
        <v>52</v>
      </c>
      <c r="E35" s="56"/>
      <c r="F35" s="3" t="s">
        <v>54</v>
      </c>
      <c r="G35" s="185"/>
    </row>
    <row r="36" spans="1:7" ht="15.75" customHeight="1" thickBot="1">
      <c r="A36" s="212"/>
      <c r="B36" s="159"/>
      <c r="C36" s="159"/>
      <c r="D36" s="60" t="s">
        <v>53</v>
      </c>
      <c r="E36" s="57"/>
      <c r="F36" s="60" t="s">
        <v>53</v>
      </c>
      <c r="G36" s="186"/>
    </row>
    <row r="37" spans="1:7" ht="15">
      <c r="A37" s="182"/>
      <c r="B37" s="187"/>
      <c r="C37" s="188"/>
      <c r="D37" s="189"/>
      <c r="E37" s="188"/>
      <c r="F37" s="189"/>
      <c r="G37" s="190"/>
    </row>
    <row r="38" spans="1:7" ht="15" customHeight="1">
      <c r="A38" s="182"/>
      <c r="B38" s="164" t="s">
        <v>160</v>
      </c>
      <c r="C38" s="187"/>
      <c r="D38" s="191"/>
      <c r="E38" s="187"/>
      <c r="F38" s="191"/>
      <c r="G38" s="192"/>
    </row>
    <row r="39" spans="1:10" ht="24" customHeight="1">
      <c r="A39" s="182"/>
      <c r="B39" s="77" t="s">
        <v>161</v>
      </c>
      <c r="C39" s="174"/>
      <c r="D39" s="171">
        <v>-139756.08625999998</v>
      </c>
      <c r="E39" s="174"/>
      <c r="F39" s="171">
        <v>-116821.04935</v>
      </c>
      <c r="G39" s="172"/>
      <c r="H39" s="178"/>
      <c r="I39" s="178"/>
      <c r="J39" s="1"/>
    </row>
    <row r="40" spans="1:10" ht="24" customHeight="1">
      <c r="A40" s="182"/>
      <c r="B40" s="77" t="s">
        <v>162</v>
      </c>
      <c r="C40" s="174"/>
      <c r="D40" s="171">
        <v>357.88855</v>
      </c>
      <c r="E40" s="174"/>
      <c r="F40" s="171">
        <v>410.36615</v>
      </c>
      <c r="G40" s="172"/>
      <c r="H40" s="1"/>
      <c r="I40" s="1"/>
      <c r="J40" s="1"/>
    </row>
    <row r="41" spans="1:10" ht="24" customHeight="1">
      <c r="A41" s="182"/>
      <c r="B41" s="77" t="s">
        <v>163</v>
      </c>
      <c r="C41" s="174"/>
      <c r="D41" s="171">
        <v>0</v>
      </c>
      <c r="E41" s="174"/>
      <c r="F41" s="171">
        <v>0</v>
      </c>
      <c r="G41" s="172"/>
      <c r="H41" s="178"/>
      <c r="I41" s="178"/>
      <c r="J41" s="1"/>
    </row>
    <row r="42" spans="1:10" ht="24" customHeight="1">
      <c r="A42" s="182"/>
      <c r="B42" s="77" t="s">
        <v>164</v>
      </c>
      <c r="C42" s="174"/>
      <c r="D42" s="171">
        <v>0</v>
      </c>
      <c r="E42" s="174"/>
      <c r="F42" s="171">
        <v>0</v>
      </c>
      <c r="G42" s="172"/>
      <c r="H42" s="178"/>
      <c r="I42" s="178"/>
      <c r="J42" s="1"/>
    </row>
    <row r="43" spans="1:10" ht="15" customHeight="1">
      <c r="A43" s="182"/>
      <c r="B43" s="77" t="s">
        <v>165</v>
      </c>
      <c r="C43" s="174"/>
      <c r="D43" s="171">
        <v>0</v>
      </c>
      <c r="E43" s="174"/>
      <c r="F43" s="171">
        <v>0</v>
      </c>
      <c r="G43" s="172"/>
      <c r="H43" s="178"/>
      <c r="I43" s="178"/>
      <c r="J43" s="1"/>
    </row>
    <row r="44" spans="1:10" ht="15" customHeight="1">
      <c r="A44" s="182"/>
      <c r="B44" s="77" t="s">
        <v>166</v>
      </c>
      <c r="C44" s="174"/>
      <c r="D44" s="171">
        <v>0</v>
      </c>
      <c r="E44" s="174"/>
      <c r="F44" s="171">
        <v>0</v>
      </c>
      <c r="G44" s="172"/>
      <c r="H44" s="178"/>
      <c r="I44" s="178"/>
      <c r="J44" s="1"/>
    </row>
    <row r="45" spans="1:10" ht="15" customHeight="1">
      <c r="A45" s="182"/>
      <c r="B45" s="77" t="s">
        <v>167</v>
      </c>
      <c r="C45" s="174"/>
      <c r="D45" s="171">
        <v>0</v>
      </c>
      <c r="E45" s="174"/>
      <c r="F45" s="171">
        <v>0</v>
      </c>
      <c r="G45" s="172"/>
      <c r="H45" s="178"/>
      <c r="I45" s="178"/>
      <c r="J45" s="1"/>
    </row>
    <row r="46" spans="1:10" ht="15" customHeight="1">
      <c r="A46" s="182"/>
      <c r="B46" s="77" t="s">
        <v>168</v>
      </c>
      <c r="C46" s="174"/>
      <c r="D46" s="171">
        <v>5625.826929999999</v>
      </c>
      <c r="E46" s="174"/>
      <c r="F46" s="171">
        <v>8747.82107</v>
      </c>
      <c r="G46" s="172"/>
      <c r="H46" s="1"/>
      <c r="I46" s="1"/>
      <c r="J46" s="1"/>
    </row>
    <row r="47" spans="1:10" ht="15" customHeight="1">
      <c r="A47" s="182"/>
      <c r="B47" s="77" t="s">
        <v>169</v>
      </c>
      <c r="C47" s="174"/>
      <c r="D47" s="171">
        <v>66.31775</v>
      </c>
      <c r="E47" s="174"/>
      <c r="F47" s="171">
        <v>0</v>
      </c>
      <c r="G47" s="172"/>
      <c r="H47" s="1"/>
      <c r="I47" s="178"/>
      <c r="J47" s="1"/>
    </row>
    <row r="48" spans="1:10" ht="15" customHeight="1">
      <c r="A48" s="182"/>
      <c r="B48" s="77" t="s">
        <v>170</v>
      </c>
      <c r="C48" s="174"/>
      <c r="D48" s="171">
        <v>-2996.54634</v>
      </c>
      <c r="E48" s="174"/>
      <c r="F48" s="171">
        <v>0</v>
      </c>
      <c r="G48" s="172"/>
      <c r="H48" s="178"/>
      <c r="I48" s="178"/>
      <c r="J48" s="1"/>
    </row>
    <row r="49" spans="1:10" ht="15" customHeight="1">
      <c r="A49" s="182"/>
      <c r="B49" s="77" t="s">
        <v>171</v>
      </c>
      <c r="C49" s="174"/>
      <c r="D49" s="171">
        <v>41.12341000000001</v>
      </c>
      <c r="E49" s="174"/>
      <c r="F49" s="171">
        <v>467.84429</v>
      </c>
      <c r="G49" s="172"/>
      <c r="H49" s="1"/>
      <c r="I49" s="1"/>
      <c r="J49" s="1"/>
    </row>
    <row r="50" spans="1:10" ht="15" customHeight="1">
      <c r="A50" s="182"/>
      <c r="B50" s="77" t="s">
        <v>172</v>
      </c>
      <c r="C50" s="174"/>
      <c r="D50" s="171">
        <v>75170.27625</v>
      </c>
      <c r="E50" s="174"/>
      <c r="F50" s="171">
        <v>-1134.8956699999999</v>
      </c>
      <c r="G50" s="172"/>
      <c r="H50" s="1"/>
      <c r="I50" s="221"/>
      <c r="J50" s="1"/>
    </row>
    <row r="51" spans="1:10" ht="15">
      <c r="A51" s="182"/>
      <c r="B51" s="77"/>
      <c r="C51" s="174"/>
      <c r="D51" s="193"/>
      <c r="E51" s="174"/>
      <c r="F51" s="193"/>
      <c r="G51" s="193"/>
      <c r="H51" s="1"/>
      <c r="I51" s="1"/>
      <c r="J51" s="1"/>
    </row>
    <row r="52" spans="1:10" ht="24.75" customHeight="1" thickBot="1">
      <c r="A52" s="182"/>
      <c r="B52" s="169" t="s">
        <v>173</v>
      </c>
      <c r="C52" s="194"/>
      <c r="D52" s="195">
        <v>-61492</v>
      </c>
      <c r="E52" s="193"/>
      <c r="F52" s="195">
        <v>-108329.91350999998</v>
      </c>
      <c r="G52" s="196"/>
      <c r="H52" s="221"/>
      <c r="I52" s="221"/>
      <c r="J52" s="1"/>
    </row>
    <row r="53" spans="1:10" ht="15">
      <c r="A53" s="182"/>
      <c r="B53" s="77"/>
      <c r="C53" s="174"/>
      <c r="D53" s="172"/>
      <c r="E53" s="197"/>
      <c r="F53" s="172"/>
      <c r="G53" s="172"/>
      <c r="H53" s="1"/>
      <c r="I53" s="1"/>
      <c r="J53" s="1"/>
    </row>
    <row r="54" spans="1:10" ht="15" customHeight="1">
      <c r="A54" s="182"/>
      <c r="B54" s="198" t="s">
        <v>174</v>
      </c>
      <c r="C54" s="174"/>
      <c r="D54" s="172"/>
      <c r="E54" s="174"/>
      <c r="F54" s="172"/>
      <c r="G54" s="172"/>
      <c r="H54" s="1"/>
      <c r="I54" s="1"/>
      <c r="J54" s="1"/>
    </row>
    <row r="55" spans="1:10" ht="15" customHeight="1">
      <c r="A55" s="182"/>
      <c r="B55" s="77" t="s">
        <v>175</v>
      </c>
      <c r="C55" s="174"/>
      <c r="D55" s="171">
        <v>0</v>
      </c>
      <c r="E55" s="174"/>
      <c r="F55" s="171">
        <v>0</v>
      </c>
      <c r="G55" s="172"/>
      <c r="H55" s="178"/>
      <c r="I55" s="178"/>
      <c r="J55" s="1"/>
    </row>
    <row r="56" spans="1:10" ht="15" customHeight="1">
      <c r="A56" s="182"/>
      <c r="B56" s="77" t="s">
        <v>176</v>
      </c>
      <c r="C56" s="199"/>
      <c r="D56" s="171">
        <v>-32825.69692</v>
      </c>
      <c r="E56" s="199"/>
      <c r="F56" s="171">
        <v>-30723.74731</v>
      </c>
      <c r="G56" s="199"/>
      <c r="H56" s="178"/>
      <c r="I56" s="178"/>
      <c r="J56" s="1"/>
    </row>
    <row r="57" spans="1:10" ht="15" customHeight="1">
      <c r="A57" s="182"/>
      <c r="B57" s="77" t="s">
        <v>177</v>
      </c>
      <c r="C57" s="200"/>
      <c r="D57" s="171">
        <v>-3306.44802</v>
      </c>
      <c r="E57" s="200"/>
      <c r="F57" s="171">
        <v>-4485.3783300000005</v>
      </c>
      <c r="G57" s="168"/>
      <c r="H57" s="178"/>
      <c r="I57" s="178"/>
      <c r="J57" s="1"/>
    </row>
    <row r="58" spans="1:10" ht="15" customHeight="1">
      <c r="A58" s="182"/>
      <c r="B58" s="77" t="s">
        <v>178</v>
      </c>
      <c r="C58" s="174"/>
      <c r="D58" s="171">
        <v>0</v>
      </c>
      <c r="E58" s="174"/>
      <c r="F58" s="171">
        <v>0</v>
      </c>
      <c r="G58" s="171"/>
      <c r="H58" s="178"/>
      <c r="I58" s="178"/>
      <c r="J58" s="1"/>
    </row>
    <row r="59" spans="1:10" ht="15" customHeight="1">
      <c r="A59" s="182"/>
      <c r="B59" s="77" t="s">
        <v>179</v>
      </c>
      <c r="C59" s="174"/>
      <c r="D59" s="171">
        <v>-15997.328</v>
      </c>
      <c r="E59" s="174"/>
      <c r="F59" s="171">
        <v>-16124.456769999999</v>
      </c>
      <c r="G59" s="172"/>
      <c r="H59" s="178"/>
      <c r="I59" s="178"/>
      <c r="J59" s="1"/>
    </row>
    <row r="60" spans="1:10" ht="15" customHeight="1">
      <c r="A60" s="182"/>
      <c r="B60" s="77" t="s">
        <v>180</v>
      </c>
      <c r="C60" s="174"/>
      <c r="D60" s="171">
        <v>-1673.72327</v>
      </c>
      <c r="E60" s="174"/>
      <c r="F60" s="171">
        <v>-3204.86406</v>
      </c>
      <c r="G60" s="172"/>
      <c r="H60" s="178"/>
      <c r="I60" s="178"/>
      <c r="J60" s="1"/>
    </row>
    <row r="61" spans="1:10" ht="15" customHeight="1">
      <c r="A61" s="182"/>
      <c r="B61" s="77" t="s">
        <v>181</v>
      </c>
      <c r="C61" s="174"/>
      <c r="D61" s="171">
        <v>-8491.57167</v>
      </c>
      <c r="E61" s="174"/>
      <c r="F61" s="171">
        <v>-27909.24673</v>
      </c>
      <c r="G61" s="172"/>
      <c r="H61" s="178"/>
      <c r="I61" s="178"/>
      <c r="J61" s="1"/>
    </row>
    <row r="62" spans="1:10" ht="15" customHeight="1">
      <c r="A62" s="182"/>
      <c r="B62" s="77" t="s">
        <v>182</v>
      </c>
      <c r="C62" s="174"/>
      <c r="D62" s="222">
        <v>6149.1858600000005</v>
      </c>
      <c r="E62" s="174"/>
      <c r="F62" s="171">
        <v>0</v>
      </c>
      <c r="G62" s="172"/>
      <c r="H62" s="1"/>
      <c r="I62" s="178"/>
      <c r="J62" s="1"/>
    </row>
    <row r="63" spans="1:10" ht="15" customHeight="1">
      <c r="A63" s="182"/>
      <c r="B63" s="77" t="s">
        <v>183</v>
      </c>
      <c r="C63" s="174"/>
      <c r="D63" s="171">
        <v>-2170</v>
      </c>
      <c r="E63" s="174"/>
      <c r="F63" s="171">
        <v>-2622.95423</v>
      </c>
      <c r="G63" s="172"/>
      <c r="H63" s="178"/>
      <c r="I63" s="178"/>
      <c r="J63" s="1"/>
    </row>
    <row r="64" spans="1:10" ht="15">
      <c r="A64" s="182"/>
      <c r="B64" s="175"/>
      <c r="C64" s="174"/>
      <c r="D64" s="171"/>
      <c r="E64" s="174"/>
      <c r="F64" s="171"/>
      <c r="G64" s="172"/>
      <c r="H64" s="178"/>
      <c r="I64" s="178"/>
      <c r="J64" s="1"/>
    </row>
    <row r="65" spans="1:10" ht="15.75" customHeight="1" thickBot="1">
      <c r="A65" s="182"/>
      <c r="B65" s="169" t="s">
        <v>184</v>
      </c>
      <c r="C65" s="174"/>
      <c r="D65" s="181">
        <v>-58316.41177000001</v>
      </c>
      <c r="E65" s="174"/>
      <c r="F65" s="181">
        <v>-85070</v>
      </c>
      <c r="G65" s="181"/>
      <c r="H65" s="178"/>
      <c r="I65" s="178"/>
      <c r="J65" s="1"/>
    </row>
    <row r="66" spans="1:10" ht="15">
      <c r="A66" s="182"/>
      <c r="B66" s="176"/>
      <c r="C66" s="174"/>
      <c r="D66" s="172"/>
      <c r="E66" s="174"/>
      <c r="F66" s="172"/>
      <c r="G66" s="172"/>
      <c r="H66" s="178"/>
      <c r="I66" s="178"/>
      <c r="J66" s="1"/>
    </row>
    <row r="67" spans="1:10" ht="24" customHeight="1">
      <c r="A67" s="182"/>
      <c r="B67" s="175" t="s">
        <v>185</v>
      </c>
      <c r="C67" s="174"/>
      <c r="D67" s="201">
        <v>-79362</v>
      </c>
      <c r="E67" s="174"/>
      <c r="F67" s="201">
        <v>-64928</v>
      </c>
      <c r="G67" s="201"/>
      <c r="H67" s="178"/>
      <c r="I67" s="178"/>
      <c r="J67" s="1"/>
    </row>
    <row r="68" spans="1:10" ht="15" customHeight="1">
      <c r="A68" s="182"/>
      <c r="B68" s="175" t="s">
        <v>186</v>
      </c>
      <c r="C68" s="202">
        <v>17</v>
      </c>
      <c r="D68" s="203">
        <v>263699.99168000004</v>
      </c>
      <c r="E68" s="174"/>
      <c r="F68" s="203">
        <v>188008.32275999998</v>
      </c>
      <c r="G68" s="203"/>
      <c r="H68" s="1"/>
      <c r="I68" s="1"/>
      <c r="J68" s="1"/>
    </row>
    <row r="69" spans="1:10" ht="24" customHeight="1">
      <c r="A69" s="182"/>
      <c r="B69" s="175" t="s">
        <v>204</v>
      </c>
      <c r="C69" s="200"/>
      <c r="D69" s="204">
        <v>0</v>
      </c>
      <c r="E69" s="200"/>
      <c r="F69" s="204">
        <v>0</v>
      </c>
      <c r="G69" s="204"/>
      <c r="H69" s="204"/>
      <c r="I69" s="204"/>
      <c r="J69" s="1"/>
    </row>
    <row r="70" spans="1:10" ht="15">
      <c r="A70" s="182"/>
      <c r="B70" s="175"/>
      <c r="C70" s="174"/>
      <c r="D70" s="171"/>
      <c r="E70" s="174"/>
      <c r="F70" s="171"/>
      <c r="G70" s="171"/>
      <c r="H70" s="1"/>
      <c r="I70" s="1"/>
      <c r="J70" s="1"/>
    </row>
    <row r="71" spans="1:10" ht="15.75" customHeight="1" thickBot="1">
      <c r="A71" s="182"/>
      <c r="B71" s="169" t="s">
        <v>187</v>
      </c>
      <c r="C71" s="202">
        <v>17</v>
      </c>
      <c r="D71" s="205">
        <v>184338</v>
      </c>
      <c r="E71" s="174"/>
      <c r="F71" s="205">
        <v>123080</v>
      </c>
      <c r="G71" s="205"/>
      <c r="H71" s="1"/>
      <c r="I71" s="1"/>
      <c r="J71" s="1"/>
    </row>
    <row r="72" spans="1:7" ht="15">
      <c r="A72" s="182"/>
      <c r="B72" s="206"/>
      <c r="C72" s="207"/>
      <c r="D72" s="208"/>
      <c r="E72" s="207"/>
      <c r="F72" s="208"/>
      <c r="G72" s="209"/>
    </row>
    <row r="73" spans="1:7" ht="72.75" customHeight="1">
      <c r="A73" s="182"/>
      <c r="B73" s="242" t="s">
        <v>188</v>
      </c>
      <c r="C73" s="242"/>
      <c r="D73" s="242"/>
      <c r="E73" s="242"/>
      <c r="F73" s="242"/>
      <c r="G73" s="242"/>
    </row>
  </sheetData>
  <sheetProtection/>
  <mergeCells count="1">
    <mergeCell ref="B73:G73"/>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25"/>
  <sheetViews>
    <sheetView tabSelected="1" zoomScalePageLayoutView="0" workbookViewId="0" topLeftCell="A1">
      <selection activeCell="A1" sqref="A1"/>
    </sheetView>
  </sheetViews>
  <sheetFormatPr defaultColWidth="9.140625" defaultRowHeight="15"/>
  <cols>
    <col min="1" max="1" width="19.00390625" style="19" customWidth="1"/>
    <col min="2" max="10" width="10.7109375" style="19" customWidth="1"/>
    <col min="11" max="16384" width="9.140625" style="19" customWidth="1"/>
  </cols>
  <sheetData>
    <row r="1" spans="1:2" ht="15">
      <c r="A1" s="23" t="s">
        <v>189</v>
      </c>
      <c r="B1" s="24"/>
    </row>
    <row r="2" spans="1:10" ht="15">
      <c r="A2" s="26" t="s">
        <v>190</v>
      </c>
      <c r="B2" s="27">
        <v>2007</v>
      </c>
      <c r="C2" s="27">
        <v>2008</v>
      </c>
      <c r="D2" s="27">
        <v>2009</v>
      </c>
      <c r="E2" s="27">
        <v>2010</v>
      </c>
      <c r="F2" s="27">
        <v>2011</v>
      </c>
      <c r="G2" s="27">
        <v>2012</v>
      </c>
      <c r="H2" s="27">
        <v>2013</v>
      </c>
      <c r="I2" s="27" t="s">
        <v>15</v>
      </c>
      <c r="J2" s="27" t="s">
        <v>14</v>
      </c>
    </row>
    <row r="3" spans="1:10" ht="15">
      <c r="A3" s="28" t="s">
        <v>192</v>
      </c>
      <c r="B3" s="29">
        <v>14100</v>
      </c>
      <c r="C3" s="29">
        <v>14002</v>
      </c>
      <c r="D3" s="29">
        <v>12435</v>
      </c>
      <c r="E3" s="29">
        <v>13584</v>
      </c>
      <c r="F3" s="29">
        <v>12157</v>
      </c>
      <c r="G3" s="29">
        <v>11384</v>
      </c>
      <c r="H3" s="29">
        <v>13300.595303000002</v>
      </c>
      <c r="I3" s="29">
        <v>3282.0911900000006</v>
      </c>
      <c r="J3" s="29">
        <v>2880.198361</v>
      </c>
    </row>
    <row r="4" spans="1:10" ht="15">
      <c r="A4" s="28" t="s">
        <v>200</v>
      </c>
      <c r="B4" s="29">
        <v>12116</v>
      </c>
      <c r="C4" s="29">
        <v>12031</v>
      </c>
      <c r="D4" s="29">
        <v>11128</v>
      </c>
      <c r="E4" s="29">
        <v>11623</v>
      </c>
      <c r="F4" s="29">
        <v>10491</v>
      </c>
      <c r="G4" s="29">
        <v>10043</v>
      </c>
      <c r="H4" s="29">
        <v>11848.675373000002</v>
      </c>
      <c r="I4" s="29">
        <v>2900.3883900000005</v>
      </c>
      <c r="J4" s="29">
        <v>2524.680741</v>
      </c>
    </row>
    <row r="5" spans="1:10" ht="22.5">
      <c r="A5" s="28" t="s">
        <v>193</v>
      </c>
      <c r="B5" s="29">
        <v>9486</v>
      </c>
      <c r="C5" s="29">
        <v>7267</v>
      </c>
      <c r="D5" s="29">
        <v>6227</v>
      </c>
      <c r="E5" s="29">
        <v>6839</v>
      </c>
      <c r="F5" s="29">
        <v>10069</v>
      </c>
      <c r="G5" s="29">
        <v>6499</v>
      </c>
      <c r="H5" s="29">
        <v>5540.360183</v>
      </c>
      <c r="I5" s="29">
        <v>585.97044</v>
      </c>
      <c r="J5" s="29">
        <v>1058.166493</v>
      </c>
    </row>
    <row r="6" spans="1:10" ht="15">
      <c r="A6" s="28" t="s">
        <v>194</v>
      </c>
      <c r="B6" s="29">
        <v>6937</v>
      </c>
      <c r="C6" s="29">
        <v>6069</v>
      </c>
      <c r="D6" s="29">
        <v>3528</v>
      </c>
      <c r="E6" s="29">
        <v>3970</v>
      </c>
      <c r="F6" s="29">
        <v>4037</v>
      </c>
      <c r="G6" s="29">
        <v>3843</v>
      </c>
      <c r="H6" s="29">
        <v>4365.18455</v>
      </c>
      <c r="I6" s="29">
        <v>855.2193200000002</v>
      </c>
      <c r="J6" s="29">
        <v>961.59647</v>
      </c>
    </row>
    <row r="7" spans="1:10" ht="15">
      <c r="A7" s="28" t="s">
        <v>195</v>
      </c>
      <c r="B7" s="29">
        <v>3232</v>
      </c>
      <c r="C7" s="29">
        <v>2951</v>
      </c>
      <c r="D7" s="29">
        <v>1951</v>
      </c>
      <c r="E7" s="29">
        <v>2334</v>
      </c>
      <c r="F7" s="29">
        <v>2318</v>
      </c>
      <c r="G7" s="29">
        <v>2134</v>
      </c>
      <c r="H7" s="29">
        <v>1676.3404900000005</v>
      </c>
      <c r="I7" s="29">
        <v>393.63944000000004</v>
      </c>
      <c r="J7" s="29">
        <v>427.15650999999997</v>
      </c>
    </row>
    <row r="8" spans="1:10" ht="15">
      <c r="A8" s="28" t="s">
        <v>196</v>
      </c>
      <c r="B8" s="29">
        <v>1464</v>
      </c>
      <c r="C8" s="29">
        <v>1150</v>
      </c>
      <c r="D8" s="29">
        <v>641</v>
      </c>
      <c r="E8" s="29">
        <v>870</v>
      </c>
      <c r="F8" s="29">
        <v>838</v>
      </c>
      <c r="G8" s="29">
        <v>867</v>
      </c>
      <c r="H8" s="29">
        <v>795.79469</v>
      </c>
      <c r="I8" s="29">
        <v>181.06339999999997</v>
      </c>
      <c r="J8" s="29">
        <v>162.70596</v>
      </c>
    </row>
    <row r="9" spans="1:10" ht="22.5">
      <c r="A9" s="28" t="s">
        <v>197</v>
      </c>
      <c r="B9" s="29">
        <v>2167</v>
      </c>
      <c r="C9" s="29">
        <v>1553</v>
      </c>
      <c r="D9" s="29">
        <v>1279</v>
      </c>
      <c r="E9" s="29">
        <v>1684</v>
      </c>
      <c r="F9" s="29">
        <v>1840</v>
      </c>
      <c r="G9" s="29">
        <v>1769</v>
      </c>
      <c r="H9" s="29">
        <v>1689.07551</v>
      </c>
      <c r="I9" s="29">
        <v>317.05757</v>
      </c>
      <c r="J9" s="29">
        <v>509.44785</v>
      </c>
    </row>
    <row r="10" spans="1:10" ht="15">
      <c r="A10" s="28" t="s">
        <v>198</v>
      </c>
      <c r="B10" s="29">
        <v>1479</v>
      </c>
      <c r="C10" s="29">
        <v>1923</v>
      </c>
      <c r="D10" s="29">
        <v>1180</v>
      </c>
      <c r="E10" s="29">
        <v>1401</v>
      </c>
      <c r="F10" s="29">
        <v>1793</v>
      </c>
      <c r="G10" s="29">
        <v>2178</v>
      </c>
      <c r="H10" s="29">
        <v>1835.20113</v>
      </c>
      <c r="I10" s="29">
        <v>466.50694999999996</v>
      </c>
      <c r="J10" s="29">
        <v>412.42351999999994</v>
      </c>
    </row>
    <row r="11" spans="1:10" ht="15">
      <c r="A11" s="28" t="s">
        <v>199</v>
      </c>
      <c r="B11" s="29">
        <v>1791</v>
      </c>
      <c r="C11" s="29">
        <v>1614</v>
      </c>
      <c r="D11" s="29">
        <v>962</v>
      </c>
      <c r="E11" s="29">
        <v>907</v>
      </c>
      <c r="F11" s="29">
        <v>910</v>
      </c>
      <c r="G11" s="29">
        <v>893</v>
      </c>
      <c r="H11" s="29">
        <v>882.2788299999999</v>
      </c>
      <c r="I11" s="29">
        <v>205.85177</v>
      </c>
      <c r="J11" s="29">
        <v>155.7059</v>
      </c>
    </row>
    <row r="12" spans="1:10" ht="15">
      <c r="A12" s="30" t="s">
        <v>201</v>
      </c>
      <c r="B12" s="31">
        <v>40656</v>
      </c>
      <c r="C12" s="31">
        <v>36529</v>
      </c>
      <c r="D12" s="31">
        <v>28203</v>
      </c>
      <c r="E12" s="31">
        <v>31589</v>
      </c>
      <c r="F12" s="31">
        <v>33962</v>
      </c>
      <c r="G12" s="31">
        <v>29567</v>
      </c>
      <c r="H12" s="31">
        <f>SUM(H3:H11)-H4</f>
        <v>30084.830686000012</v>
      </c>
      <c r="I12" s="31">
        <f>SUM(I3:I11)-I4</f>
        <v>6287.400080000001</v>
      </c>
      <c r="J12" s="31">
        <f>SUM(J3:J11)-J4</f>
        <v>6567.4010640000015</v>
      </c>
    </row>
    <row r="13" ht="15">
      <c r="B13" s="50"/>
    </row>
    <row r="14" ht="15">
      <c r="A14" s="25" t="s">
        <v>191</v>
      </c>
    </row>
    <row r="15" spans="1:10" ht="15">
      <c r="A15" s="26" t="s">
        <v>202</v>
      </c>
      <c r="B15" s="27">
        <v>2007</v>
      </c>
      <c r="C15" s="27">
        <v>2008</v>
      </c>
      <c r="D15" s="27">
        <v>2009</v>
      </c>
      <c r="E15" s="27">
        <v>2010</v>
      </c>
      <c r="F15" s="27">
        <v>2011</v>
      </c>
      <c r="G15" s="27">
        <v>2012</v>
      </c>
      <c r="H15" s="27">
        <v>2013</v>
      </c>
      <c r="I15" s="27" t="s">
        <v>15</v>
      </c>
      <c r="J15" s="27" t="s">
        <v>14</v>
      </c>
    </row>
    <row r="16" spans="1:10" ht="15">
      <c r="A16" s="28" t="s">
        <v>192</v>
      </c>
      <c r="B16" s="29">
        <v>60003</v>
      </c>
      <c r="C16" s="29">
        <v>62107</v>
      </c>
      <c r="D16" s="29">
        <v>52567</v>
      </c>
      <c r="E16" s="29">
        <v>60706</v>
      </c>
      <c r="F16" s="29">
        <v>58376</v>
      </c>
      <c r="G16" s="29">
        <v>57039</v>
      </c>
      <c r="H16" s="29">
        <v>59953.656</v>
      </c>
      <c r="I16" s="29">
        <v>14671.231</v>
      </c>
      <c r="J16" s="29">
        <v>13420.714999999998</v>
      </c>
    </row>
    <row r="17" spans="1:10" ht="15">
      <c r="A17" s="28" t="s">
        <v>200</v>
      </c>
      <c r="B17" s="29">
        <v>52243</v>
      </c>
      <c r="C17" s="29">
        <v>54578</v>
      </c>
      <c r="D17" s="29">
        <v>47152</v>
      </c>
      <c r="E17" s="29">
        <v>52729</v>
      </c>
      <c r="F17" s="29">
        <v>52479</v>
      </c>
      <c r="G17" s="29">
        <v>52111</v>
      </c>
      <c r="H17" s="29">
        <v>54969.156</v>
      </c>
      <c r="I17" s="29">
        <v>13292.530999999999</v>
      </c>
      <c r="J17" s="29">
        <v>12243.914999999999</v>
      </c>
    </row>
    <row r="18" spans="1:10" ht="22.5">
      <c r="A18" s="28" t="s">
        <v>193</v>
      </c>
      <c r="B18" s="29">
        <v>30277</v>
      </c>
      <c r="C18" s="29">
        <v>24088</v>
      </c>
      <c r="D18" s="29">
        <v>20109</v>
      </c>
      <c r="E18" s="29">
        <v>23065</v>
      </c>
      <c r="F18" s="29">
        <v>34237</v>
      </c>
      <c r="G18" s="29">
        <v>22712</v>
      </c>
      <c r="H18" s="29">
        <v>19819.809999999998</v>
      </c>
      <c r="I18" s="29">
        <v>2246.085</v>
      </c>
      <c r="J18" s="29">
        <v>3726.0780000000004</v>
      </c>
    </row>
    <row r="19" spans="1:10" ht="15">
      <c r="A19" s="28" t="s">
        <v>194</v>
      </c>
      <c r="B19" s="29">
        <v>22979</v>
      </c>
      <c r="C19" s="29">
        <v>20420</v>
      </c>
      <c r="D19" s="29">
        <v>12222</v>
      </c>
      <c r="E19" s="29">
        <v>13653</v>
      </c>
      <c r="F19" s="29">
        <v>14433</v>
      </c>
      <c r="G19" s="29">
        <v>13923</v>
      </c>
      <c r="H19" s="29">
        <v>13730.3</v>
      </c>
      <c r="I19" s="29">
        <v>3041.9</v>
      </c>
      <c r="J19" s="29">
        <v>3198</v>
      </c>
    </row>
    <row r="20" spans="1:10" ht="15">
      <c r="A20" s="28" t="s">
        <v>195</v>
      </c>
      <c r="B20" s="29">
        <v>10495</v>
      </c>
      <c r="C20" s="29">
        <v>9461</v>
      </c>
      <c r="D20" s="29">
        <v>6790</v>
      </c>
      <c r="E20" s="29">
        <v>7627</v>
      </c>
      <c r="F20" s="29">
        <v>7310</v>
      </c>
      <c r="G20" s="29">
        <v>6730</v>
      </c>
      <c r="H20" s="29">
        <v>5867.6</v>
      </c>
      <c r="I20" s="29">
        <v>1462</v>
      </c>
      <c r="J20" s="29">
        <v>1513.3</v>
      </c>
    </row>
    <row r="21" spans="1:10" ht="15">
      <c r="A21" s="28" t="s">
        <v>196</v>
      </c>
      <c r="B21" s="29">
        <v>5073</v>
      </c>
      <c r="C21" s="29">
        <v>3789</v>
      </c>
      <c r="D21" s="29">
        <v>2708</v>
      </c>
      <c r="E21" s="29">
        <v>3356</v>
      </c>
      <c r="F21" s="29">
        <v>3523</v>
      </c>
      <c r="G21" s="29">
        <v>3569</v>
      </c>
      <c r="H21" s="29">
        <v>3012.6</v>
      </c>
      <c r="I21" s="29">
        <v>685.3</v>
      </c>
      <c r="J21" s="29">
        <v>588.6</v>
      </c>
    </row>
    <row r="22" spans="1:10" ht="22.5">
      <c r="A22" s="28" t="s">
        <v>197</v>
      </c>
      <c r="B22" s="29">
        <v>6654</v>
      </c>
      <c r="C22" s="29">
        <v>5221</v>
      </c>
      <c r="D22" s="29">
        <v>4212</v>
      </c>
      <c r="E22" s="29">
        <v>4817</v>
      </c>
      <c r="F22" s="29">
        <v>5070</v>
      </c>
      <c r="G22" s="29">
        <v>4673</v>
      </c>
      <c r="H22" s="29">
        <v>4415.5</v>
      </c>
      <c r="I22" s="29">
        <v>911.5000000000001</v>
      </c>
      <c r="J22" s="29">
        <v>1310.8000000000002</v>
      </c>
    </row>
    <row r="23" spans="1:10" ht="15">
      <c r="A23" s="28" t="s">
        <v>198</v>
      </c>
      <c r="B23" s="29">
        <v>3699</v>
      </c>
      <c r="C23" s="29">
        <v>4118</v>
      </c>
      <c r="D23" s="29">
        <v>2704</v>
      </c>
      <c r="E23" s="29">
        <v>3161</v>
      </c>
      <c r="F23" s="29">
        <v>4172</v>
      </c>
      <c r="G23" s="29">
        <v>5212</v>
      </c>
      <c r="H23" s="29">
        <v>4866.2</v>
      </c>
      <c r="I23" s="29">
        <v>1211.3</v>
      </c>
      <c r="J23" s="29">
        <v>1077.1</v>
      </c>
    </row>
    <row r="24" spans="1:10" ht="15">
      <c r="A24" s="28" t="s">
        <v>199</v>
      </c>
      <c r="B24" s="29">
        <v>5682</v>
      </c>
      <c r="C24" s="29">
        <v>5242</v>
      </c>
      <c r="D24" s="29">
        <v>3302</v>
      </c>
      <c r="E24" s="29">
        <v>3181</v>
      </c>
      <c r="F24" s="29">
        <v>3337</v>
      </c>
      <c r="G24" s="29">
        <v>2881</v>
      </c>
      <c r="H24" s="29">
        <v>2780.0999999999995</v>
      </c>
      <c r="I24" s="29">
        <v>670.5</v>
      </c>
      <c r="J24" s="29">
        <v>462.5</v>
      </c>
    </row>
    <row r="25" spans="1:10" ht="15">
      <c r="A25" s="30" t="s">
        <v>201</v>
      </c>
      <c r="B25" s="31">
        <v>144862</v>
      </c>
      <c r="C25" s="31">
        <v>134446</v>
      </c>
      <c r="D25" s="31">
        <v>104614</v>
      </c>
      <c r="E25" s="31">
        <v>119566</v>
      </c>
      <c r="F25" s="31">
        <v>130458</v>
      </c>
      <c r="G25" s="31">
        <v>116739</v>
      </c>
      <c r="H25" s="31">
        <v>114445.76600000002</v>
      </c>
      <c r="I25" s="31">
        <f>SUM(I16:I24)-I17</f>
        <v>24899.816000000003</v>
      </c>
      <c r="J25" s="31">
        <f>SUM(J16:J24)-J17</f>
        <v>25297.093</v>
      </c>
    </row>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2006-09-22T13:37:51Z</dcterms:created>
  <dcterms:modified xsi:type="dcterms:W3CDTF">2014-05-14T18:31:32Z</dcterms:modified>
  <cp:category/>
  <cp:version/>
  <cp:contentType/>
  <cp:contentStatus/>
</cp:coreProperties>
</file>